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tables/table2.xml" ContentType="application/vnd.openxmlformats-officedocument.spreadsheetml.table+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tables/table3.xml" ContentType="application/vnd.openxmlformats-officedocument.spreadsheetml.table+xml"/>
  <Override PartName="/xl/queryTables/queryTable1.xml" ContentType="application/vnd.openxmlformats-officedocument.spreadsheetml.queryTable+xml"/>
  <Override PartName="/xl/tables/table4.xml" ContentType="application/vnd.openxmlformats-officedocument.spreadsheetml.table+xml"/>
  <Override PartName="/xl/queryTables/queryTable2.xml" ContentType="application/vnd.openxmlformats-officedocument.spreadsheetml.queryTable+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evrard\Desktop\"/>
    </mc:Choice>
  </mc:AlternateContent>
  <bookViews>
    <workbookView xWindow="0" yWindow="60" windowWidth="12240" windowHeight="4290" tabRatio="897" activeTab="1"/>
  </bookViews>
  <sheets>
    <sheet name="INSTRUCTIONS" sheetId="1" r:id="rId1"/>
    <sheet name="PRODUCT DETAILS" sheetId="4" r:id="rId2"/>
    <sheet name="INCLUDED PRODUCTS" sheetId="13" r:id="rId3"/>
    <sheet name="_reference" sheetId="3" state="hidden" r:id="rId4"/>
    <sheet name="AVAILABILITIES &amp; BINARIES" sheetId="5" r:id="rId5"/>
    <sheet name="MARKETING INFO" sheetId="6" r:id="rId6"/>
    <sheet name="ARTWORK" sheetId="10" r:id="rId7"/>
    <sheet name="TRAILERS" sheetId="11" r:id="rId8"/>
    <sheet name="CONSUMABLE INFO" sheetId="12" r:id="rId9"/>
    <sheet name="SRP" sheetId="18" state="hidden" r:id="rId10"/>
    <sheet name="WSP" sheetId="15" state="hidden" r:id="rId11"/>
    <sheet name="SMARTGLASS" sheetId="14" r:id="rId12"/>
  </sheets>
  <externalReferences>
    <externalReference r:id="rId13"/>
  </externalReferences>
  <definedNames>
    <definedName name="_400_price_tiers_by_country_7_Oct_2013" localSheetId="9" hidden="1">SRP!$A$1:$BV$402</definedName>
    <definedName name="_400_price_tiers_by_country_7_Oct_2013" localSheetId="10" hidden="1">WSP!$A$1:$BT$402</definedName>
    <definedName name="_xlnm._FilterDatabase" localSheetId="1" hidden="1">'PRODUCT DETAILS'!$C$4:$E$16</definedName>
    <definedName name="_xlnm.Print_Area" localSheetId="2">'INCLUDED PRODUCTS'!$B$2:$F$102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51" i="3" l="1"/>
  <c r="J151" i="3"/>
  <c r="O44" i="5" l="1" a="1"/>
  <c r="O44" i="5" s="1"/>
  <c r="G12" i="12" l="1" a="1"/>
  <c r="G12" i="12" s="1"/>
  <c r="H12" i="12" a="1"/>
  <c r="H12" i="12" s="1"/>
  <c r="I12" i="12" a="1"/>
  <c r="I12" i="12" s="1"/>
  <c r="J12" i="12" a="1"/>
  <c r="J12" i="12" s="1"/>
  <c r="K12" i="12" a="1"/>
  <c r="K12" i="12" s="1"/>
  <c r="F12" i="12" l="1" a="1"/>
  <c r="F12" i="12" s="1"/>
  <c r="O55" i="5" a="1"/>
  <c r="O55" i="5" s="1"/>
  <c r="O54" i="5" a="1"/>
  <c r="O54" i="5" s="1"/>
  <c r="O53" i="5" a="1"/>
  <c r="O53" i="5" s="1"/>
  <c r="O52" i="5" a="1"/>
  <c r="O52" i="5" s="1"/>
  <c r="O51" i="5" a="1"/>
  <c r="O51" i="5" s="1"/>
  <c r="O49" i="5" a="1"/>
  <c r="O49" i="5" s="1"/>
  <c r="O48" i="5" a="1"/>
  <c r="O48" i="5" s="1"/>
  <c r="O47" i="5" a="1"/>
  <c r="O47" i="5" s="1"/>
  <c r="O46" i="5" a="1"/>
  <c r="O46" i="5" s="1"/>
  <c r="O45" i="5" a="1"/>
  <c r="O45" i="5" s="1"/>
  <c r="O42" i="5" a="1"/>
  <c r="O42" i="5" s="1"/>
  <c r="O40" i="5" a="1"/>
  <c r="O40" i="5" s="1"/>
  <c r="O39" i="5" a="1"/>
  <c r="O39" i="5" s="1"/>
  <c r="O38" i="5" a="1"/>
  <c r="O38" i="5" s="1"/>
  <c r="O37" i="5" a="1"/>
  <c r="O37" i="5" s="1"/>
  <c r="O35" i="5" a="1"/>
  <c r="O35" i="5" s="1"/>
  <c r="O34" i="5" a="1"/>
  <c r="O34" i="5" s="1"/>
  <c r="O32" i="5" a="1"/>
  <c r="O32" i="5" s="1"/>
  <c r="O31" i="5" a="1"/>
  <c r="O31" i="5" s="1"/>
  <c r="O30" i="5" a="1"/>
  <c r="O30" i="5" s="1"/>
  <c r="O29" i="5" a="1"/>
  <c r="O29" i="5" s="1"/>
  <c r="O28" i="5" a="1"/>
  <c r="O28" i="5" s="1"/>
  <c r="O27" i="5" a="1"/>
  <c r="O27" i="5" s="1"/>
  <c r="O25" i="5" a="1"/>
  <c r="O25" i="5" s="1"/>
  <c r="O24" i="5" a="1"/>
  <c r="O24" i="5" s="1"/>
  <c r="O23" i="5" a="1"/>
  <c r="O23" i="5" s="1"/>
  <c r="O22" i="5" a="1"/>
  <c r="O22" i="5" s="1"/>
  <c r="O21" i="5" a="1"/>
  <c r="O21" i="5" s="1"/>
  <c r="O20" i="5" a="1"/>
  <c r="O20" i="5" s="1"/>
  <c r="O19" i="5" a="1"/>
  <c r="O19" i="5" s="1"/>
  <c r="O18" i="5" a="1"/>
  <c r="O18" i="5" s="1"/>
  <c r="O17" i="5" a="1"/>
  <c r="O17" i="5" s="1"/>
  <c r="O16" i="5" a="1"/>
  <c r="O16" i="5" s="1"/>
  <c r="O15" i="5" a="1"/>
  <c r="O15" i="5" s="1"/>
  <c r="O14" i="5" a="1"/>
  <c r="O14" i="5" s="1"/>
  <c r="O13" i="5" a="1"/>
  <c r="O13" i="5" s="1"/>
  <c r="O12" i="5" a="1"/>
  <c r="O12" i="5" s="1"/>
  <c r="O11" i="5" a="1"/>
  <c r="O11" i="5" s="1"/>
  <c r="O9" i="5" a="1"/>
  <c r="O9" i="5" s="1"/>
  <c r="O8" i="5" a="1"/>
  <c r="O8" i="5" s="1"/>
  <c r="O7" i="5" a="1"/>
  <c r="O7" i="5" s="1"/>
  <c r="M55" i="5" l="1" a="1"/>
  <c r="M55" i="5" s="1"/>
  <c r="M54" i="5" a="1"/>
  <c r="M54" i="5" s="1"/>
  <c r="M53" i="5" a="1"/>
  <c r="M53" i="5" s="1"/>
  <c r="M52" i="5" a="1"/>
  <c r="M52" i="5" s="1"/>
  <c r="M51" i="5" a="1"/>
  <c r="M51" i="5" s="1"/>
  <c r="M49" i="5" a="1"/>
  <c r="M49" i="5" s="1"/>
  <c r="M48" i="5" a="1"/>
  <c r="M48" i="5" s="1"/>
  <c r="M47" i="5" a="1"/>
  <c r="M47" i="5" s="1"/>
  <c r="M46" i="5" a="1"/>
  <c r="M46" i="5" s="1"/>
  <c r="M45" i="5" a="1"/>
  <c r="M45" i="5" s="1"/>
  <c r="M42" i="5" a="1"/>
  <c r="M42" i="5" s="1"/>
  <c r="M40" i="5" a="1"/>
  <c r="M40" i="5" s="1"/>
  <c r="M39" i="5" a="1"/>
  <c r="M39" i="5" s="1"/>
  <c r="M38" i="5" a="1"/>
  <c r="M38" i="5" s="1"/>
  <c r="M37" i="5" a="1"/>
  <c r="M37" i="5" s="1"/>
  <c r="M35" i="5" a="1"/>
  <c r="M35" i="5" s="1"/>
  <c r="M34" i="5" a="1"/>
  <c r="M34" i="5" s="1"/>
  <c r="M32" i="5" a="1"/>
  <c r="M32" i="5" s="1"/>
  <c r="M31" i="5" a="1"/>
  <c r="M31" i="5" s="1"/>
  <c r="M30" i="5" a="1"/>
  <c r="M30" i="5" s="1"/>
  <c r="M29" i="5" a="1"/>
  <c r="M29" i="5" s="1"/>
  <c r="M28" i="5" a="1"/>
  <c r="M28" i="5" s="1"/>
  <c r="M27" i="5" a="1"/>
  <c r="M27" i="5" s="1"/>
  <c r="M25" i="5" a="1"/>
  <c r="M25" i="5" s="1"/>
  <c r="M24" i="5" a="1"/>
  <c r="M24" i="5" s="1"/>
  <c r="M23" i="5" a="1"/>
  <c r="M23" i="5" s="1"/>
  <c r="M22" i="5" a="1"/>
  <c r="M22" i="5" s="1"/>
  <c r="M21" i="5" a="1"/>
  <c r="M21" i="5" s="1"/>
  <c r="M20" i="5" a="1"/>
  <c r="M20" i="5" s="1"/>
  <c r="M19" i="5" a="1"/>
  <c r="M19" i="5" s="1"/>
  <c r="M18" i="5" a="1"/>
  <c r="M18" i="5" s="1"/>
  <c r="M16" i="5" a="1"/>
  <c r="M16" i="5" s="1"/>
  <c r="M15" i="5" a="1"/>
  <c r="M15" i="5" s="1"/>
  <c r="M14" i="5" a="1"/>
  <c r="M14" i="5" s="1"/>
  <c r="M13" i="5" a="1"/>
  <c r="M13" i="5" s="1"/>
  <c r="M12" i="5" a="1"/>
  <c r="M12" i="5" s="1"/>
  <c r="M11" i="5" a="1"/>
  <c r="M11" i="5" s="1"/>
  <c r="M9" i="5" a="1"/>
  <c r="M9" i="5" s="1"/>
  <c r="M8" i="5" a="1"/>
  <c r="M8" i="5" s="1"/>
  <c r="M7" i="5" a="1"/>
  <c r="M7" i="5" s="1"/>
  <c r="K55" i="5" a="1"/>
  <c r="K55" i="5" s="1"/>
  <c r="K54" i="5" a="1"/>
  <c r="K54" i="5" s="1"/>
  <c r="K53" i="5" a="1"/>
  <c r="K53" i="5" s="1"/>
  <c r="K52" i="5" a="1"/>
  <c r="K52" i="5" s="1"/>
  <c r="K51" i="5" a="1"/>
  <c r="K51" i="5" s="1"/>
  <c r="K49" i="5" a="1"/>
  <c r="K49" i="5" s="1"/>
  <c r="K48" i="5" a="1"/>
  <c r="K48" i="5" s="1"/>
  <c r="K47" i="5" a="1"/>
  <c r="K47" i="5" s="1"/>
  <c r="K46" i="5" a="1"/>
  <c r="K46" i="5" s="1"/>
  <c r="K45" i="5" a="1"/>
  <c r="K45" i="5" s="1"/>
  <c r="K42" i="5" a="1"/>
  <c r="K42" i="5" s="1"/>
  <c r="K40" i="5" a="1"/>
  <c r="K40" i="5" s="1"/>
  <c r="K39" i="5" a="1"/>
  <c r="K39" i="5" s="1"/>
  <c r="K38" i="5" a="1"/>
  <c r="K38" i="5" s="1"/>
  <c r="K37" i="5" a="1"/>
  <c r="K37" i="5" s="1"/>
  <c r="K35" i="5" a="1"/>
  <c r="K35" i="5" s="1"/>
  <c r="K34" i="5" a="1"/>
  <c r="K34" i="5" s="1"/>
  <c r="K32" i="5" a="1"/>
  <c r="K32" i="5" s="1"/>
  <c r="K31" i="5" a="1"/>
  <c r="K31" i="5" s="1"/>
  <c r="K30" i="5" a="1"/>
  <c r="K30" i="5" s="1"/>
  <c r="K29" i="5" a="1"/>
  <c r="K29" i="5" s="1"/>
  <c r="K28" i="5" a="1"/>
  <c r="K28" i="5" s="1"/>
  <c r="K27" i="5" a="1"/>
  <c r="K27" i="5" s="1"/>
  <c r="K26" i="5" a="1"/>
  <c r="K26" i="5" s="1"/>
  <c r="K25" i="5" a="1"/>
  <c r="K25" i="5" s="1"/>
  <c r="K24" i="5" a="1"/>
  <c r="K24" i="5" s="1"/>
  <c r="K23" i="5" a="1"/>
  <c r="K23" i="5" s="1"/>
  <c r="K22" i="5" a="1"/>
  <c r="K22" i="5" s="1"/>
  <c r="K21" i="5" a="1"/>
  <c r="K21" i="5" s="1"/>
  <c r="K20" i="5" a="1"/>
  <c r="K20" i="5" s="1"/>
  <c r="K19" i="5" a="1"/>
  <c r="K19" i="5" s="1"/>
  <c r="K18" i="5" a="1"/>
  <c r="K18" i="5" s="1"/>
  <c r="K17" i="5" a="1"/>
  <c r="K17" i="5" s="1"/>
  <c r="K16" i="5" a="1"/>
  <c r="K16" i="5" s="1"/>
  <c r="K15" i="5" a="1"/>
  <c r="K15" i="5" s="1"/>
  <c r="K14" i="5" a="1"/>
  <c r="K14" i="5" s="1"/>
  <c r="K13" i="5" a="1"/>
  <c r="K13" i="5" s="1"/>
  <c r="K12" i="5" a="1"/>
  <c r="K12" i="5" s="1"/>
  <c r="K11" i="5" a="1"/>
  <c r="K11" i="5" s="1"/>
  <c r="K10" i="5" a="1"/>
  <c r="K10" i="5" s="1"/>
  <c r="K9" i="5" a="1"/>
  <c r="K9" i="5" s="1"/>
  <c r="K8" i="5" a="1"/>
  <c r="K8" i="5" s="1"/>
  <c r="A10" i="5"/>
  <c r="A11" i="5"/>
  <c r="A12" i="5"/>
  <c r="A13" i="5"/>
  <c r="A14" i="5"/>
  <c r="A15" i="5"/>
  <c r="A16" i="5"/>
  <c r="A17" i="5"/>
  <c r="A18" i="5"/>
  <c r="A19" i="5"/>
  <c r="A20" i="5"/>
  <c r="A21" i="5"/>
  <c r="A22" i="5"/>
  <c r="A23" i="5"/>
  <c r="K10" i="12" l="1"/>
  <c r="J10" i="12"/>
  <c r="I10" i="12"/>
  <c r="H10" i="12"/>
  <c r="G10" i="12"/>
  <c r="F10" i="12"/>
  <c r="K8" i="12"/>
  <c r="J8" i="12"/>
  <c r="I8" i="12"/>
  <c r="H8" i="12"/>
  <c r="G8" i="12"/>
  <c r="BU4" i="18"/>
  <c r="BU5" i="18"/>
  <c r="BU6" i="18"/>
  <c r="BU7" i="18"/>
  <c r="BU8" i="18"/>
  <c r="BU9" i="18"/>
  <c r="BU10" i="18"/>
  <c r="BU11" i="18"/>
  <c r="BU12" i="18"/>
  <c r="BU13" i="18"/>
  <c r="BU14" i="18"/>
  <c r="BU15" i="18"/>
  <c r="BU16" i="18"/>
  <c r="BU17" i="18"/>
  <c r="BU18" i="18"/>
  <c r="BU19" i="18"/>
  <c r="BU20" i="18"/>
  <c r="BU21" i="18"/>
  <c r="BU22" i="18"/>
  <c r="BU23" i="18"/>
  <c r="BU24" i="18"/>
  <c r="BU25" i="18"/>
  <c r="BU26" i="18"/>
  <c r="BU27" i="18"/>
  <c r="BU28" i="18"/>
  <c r="BU29" i="18"/>
  <c r="BU30" i="18"/>
  <c r="BU31" i="18"/>
  <c r="BU32" i="18"/>
  <c r="BU33" i="18"/>
  <c r="BU34" i="18"/>
  <c r="BU35" i="18"/>
  <c r="BU36" i="18"/>
  <c r="BU37" i="18"/>
  <c r="BU38" i="18"/>
  <c r="BU39" i="18"/>
  <c r="BU40" i="18"/>
  <c r="BU41" i="18"/>
  <c r="BU42" i="18"/>
  <c r="BU43" i="18"/>
  <c r="BU44" i="18"/>
  <c r="BU45" i="18"/>
  <c r="BU46" i="18"/>
  <c r="BU47" i="18"/>
  <c r="BU48" i="18"/>
  <c r="BU49" i="18"/>
  <c r="BU50" i="18"/>
  <c r="BU51" i="18"/>
  <c r="BU52" i="18"/>
  <c r="BU53" i="18"/>
  <c r="BU54" i="18"/>
  <c r="BU55" i="18"/>
  <c r="BU56" i="18"/>
  <c r="BU57" i="18"/>
  <c r="BU58" i="18"/>
  <c r="BU59" i="18"/>
  <c r="BU60" i="18"/>
  <c r="BU61" i="18"/>
  <c r="BU62" i="18"/>
  <c r="BU63" i="18"/>
  <c r="BU64" i="18"/>
  <c r="BU65" i="18"/>
  <c r="BU66" i="18"/>
  <c r="BU67" i="18"/>
  <c r="BU68" i="18"/>
  <c r="BU69" i="18"/>
  <c r="BU70" i="18"/>
  <c r="BU71" i="18"/>
  <c r="BU72" i="18"/>
  <c r="BU73" i="18"/>
  <c r="BU74" i="18"/>
  <c r="BU75" i="18"/>
  <c r="BU76" i="18"/>
  <c r="BU77" i="18"/>
  <c r="BU78" i="18"/>
  <c r="BU79" i="18"/>
  <c r="BU80" i="18"/>
  <c r="BU81" i="18"/>
  <c r="BU82" i="18"/>
  <c r="BU83" i="18"/>
  <c r="BU84" i="18"/>
  <c r="BU85" i="18"/>
  <c r="BU86" i="18"/>
  <c r="BU87" i="18"/>
  <c r="BU88" i="18"/>
  <c r="BU89" i="18"/>
  <c r="BU90" i="18"/>
  <c r="BU91" i="18"/>
  <c r="BU92" i="18"/>
  <c r="BU93" i="18"/>
  <c r="BU94" i="18"/>
  <c r="BU95" i="18"/>
  <c r="BU96" i="18"/>
  <c r="BU97" i="18"/>
  <c r="BU98" i="18"/>
  <c r="BU99" i="18"/>
  <c r="BU100" i="18"/>
  <c r="BU101" i="18"/>
  <c r="BU102" i="18"/>
  <c r="BU103" i="18"/>
  <c r="BU104" i="18"/>
  <c r="BU105" i="18"/>
  <c r="BU106" i="18"/>
  <c r="BU107" i="18"/>
  <c r="BU108" i="18"/>
  <c r="BU109" i="18"/>
  <c r="BU110" i="18"/>
  <c r="BU111" i="18"/>
  <c r="BU112" i="18"/>
  <c r="BU113" i="18"/>
  <c r="BU114" i="18"/>
  <c r="BU115" i="18"/>
  <c r="BU116" i="18"/>
  <c r="BU117" i="18"/>
  <c r="BU118" i="18"/>
  <c r="BU119" i="18"/>
  <c r="BU120" i="18"/>
  <c r="BU121" i="18"/>
  <c r="BU122" i="18"/>
  <c r="BU123" i="18"/>
  <c r="BU124" i="18"/>
  <c r="BU125" i="18"/>
  <c r="BU126" i="18"/>
  <c r="BU127" i="18"/>
  <c r="BU128" i="18"/>
  <c r="BU129" i="18"/>
  <c r="BU130" i="18"/>
  <c r="BU131" i="18"/>
  <c r="BU132" i="18"/>
  <c r="BU133" i="18"/>
  <c r="BU134" i="18"/>
  <c r="BU135" i="18"/>
  <c r="BU136" i="18"/>
  <c r="BU137" i="18"/>
  <c r="BU138" i="18"/>
  <c r="BU139" i="18"/>
  <c r="BU140" i="18"/>
  <c r="BU141" i="18"/>
  <c r="BU142" i="18"/>
  <c r="BU143" i="18"/>
  <c r="BU144" i="18"/>
  <c r="BU145" i="18"/>
  <c r="BU146" i="18"/>
  <c r="BU147" i="18"/>
  <c r="BU148" i="18"/>
  <c r="BU149" i="18"/>
  <c r="BU150" i="18"/>
  <c r="BU151" i="18"/>
  <c r="BU152" i="18"/>
  <c r="BU153" i="18"/>
  <c r="BU154" i="18"/>
  <c r="BU155" i="18"/>
  <c r="BU156" i="18"/>
  <c r="BU157" i="18"/>
  <c r="BU158" i="18"/>
  <c r="BU159" i="18"/>
  <c r="BU160" i="18"/>
  <c r="BU161" i="18"/>
  <c r="BU162" i="18"/>
  <c r="BU163" i="18"/>
  <c r="BU164" i="18"/>
  <c r="BU165" i="18"/>
  <c r="BU166" i="18"/>
  <c r="BU167" i="18"/>
  <c r="BU168" i="18"/>
  <c r="BU169" i="18"/>
  <c r="BU170" i="18"/>
  <c r="BU171" i="18"/>
  <c r="BU172" i="18"/>
  <c r="BU173" i="18"/>
  <c r="BU174" i="18"/>
  <c r="BU175" i="18"/>
  <c r="BU176" i="18"/>
  <c r="BU177" i="18"/>
  <c r="BU178" i="18"/>
  <c r="BU179" i="18"/>
  <c r="BU180" i="18"/>
  <c r="BU181" i="18"/>
  <c r="BU182" i="18"/>
  <c r="BU183" i="18"/>
  <c r="BU184" i="18"/>
  <c r="BU185" i="18"/>
  <c r="BU186" i="18"/>
  <c r="BU187" i="18"/>
  <c r="BU188" i="18"/>
  <c r="BU189" i="18"/>
  <c r="BU190" i="18"/>
  <c r="BU191" i="18"/>
  <c r="BU192" i="18"/>
  <c r="BU193" i="18"/>
  <c r="BU194" i="18"/>
  <c r="BU195" i="18"/>
  <c r="BU196" i="18"/>
  <c r="BU197" i="18"/>
  <c r="BU198" i="18"/>
  <c r="BU199" i="18"/>
  <c r="BU200" i="18"/>
  <c r="BU201" i="18"/>
  <c r="BU202" i="18"/>
  <c r="BU203" i="18"/>
  <c r="BU204" i="18"/>
  <c r="BU205" i="18"/>
  <c r="BU206" i="18"/>
  <c r="BU207" i="18"/>
  <c r="BU208" i="18"/>
  <c r="BU209" i="18"/>
  <c r="BU210" i="18"/>
  <c r="BU211" i="18"/>
  <c r="BU212" i="18"/>
  <c r="BU213" i="18"/>
  <c r="BU214" i="18"/>
  <c r="BU215" i="18"/>
  <c r="BU216" i="18"/>
  <c r="BU217" i="18"/>
  <c r="BU218" i="18"/>
  <c r="BU219" i="18"/>
  <c r="BU220" i="18"/>
  <c r="BU221" i="18"/>
  <c r="BU222" i="18"/>
  <c r="BU223" i="18"/>
  <c r="BU224" i="18"/>
  <c r="BU225" i="18"/>
  <c r="BU226" i="18"/>
  <c r="BU227" i="18"/>
  <c r="BU228" i="18"/>
  <c r="BU229" i="18"/>
  <c r="BU230" i="18"/>
  <c r="BU231" i="18"/>
  <c r="BU232" i="18"/>
  <c r="BU233" i="18"/>
  <c r="BU234" i="18"/>
  <c r="BU235" i="18"/>
  <c r="BU236" i="18"/>
  <c r="BU237" i="18"/>
  <c r="BU238" i="18"/>
  <c r="BU239" i="18"/>
  <c r="BU240" i="18"/>
  <c r="BU241" i="18"/>
  <c r="BU242" i="18"/>
  <c r="BU243" i="18"/>
  <c r="BU244" i="18"/>
  <c r="BU245" i="18"/>
  <c r="BU246" i="18"/>
  <c r="BU247" i="18"/>
  <c r="BU248" i="18"/>
  <c r="BU249" i="18"/>
  <c r="BU250" i="18"/>
  <c r="BU251" i="18"/>
  <c r="BU252" i="18"/>
  <c r="BU253" i="18"/>
  <c r="BU254" i="18"/>
  <c r="BU255" i="18"/>
  <c r="BU256" i="18"/>
  <c r="BU257" i="18"/>
  <c r="BU258" i="18"/>
  <c r="BU259" i="18"/>
  <c r="BU260" i="18"/>
  <c r="BU261" i="18"/>
  <c r="BU262" i="18"/>
  <c r="BU263" i="18"/>
  <c r="BU264" i="18"/>
  <c r="BU265" i="18"/>
  <c r="BU266" i="18"/>
  <c r="BU267" i="18"/>
  <c r="BU268" i="18"/>
  <c r="BU269" i="18"/>
  <c r="BU270" i="18"/>
  <c r="BU271" i="18"/>
  <c r="BU272" i="18"/>
  <c r="BU273" i="18"/>
  <c r="BU274" i="18"/>
  <c r="BU275" i="18"/>
  <c r="BU276" i="18"/>
  <c r="BU277" i="18"/>
  <c r="BU278" i="18"/>
  <c r="BU279" i="18"/>
  <c r="BU280" i="18"/>
  <c r="BU281" i="18"/>
  <c r="BU282" i="18"/>
  <c r="BU283" i="18"/>
  <c r="BU284" i="18"/>
  <c r="BU285" i="18"/>
  <c r="BU286" i="18"/>
  <c r="BU287" i="18"/>
  <c r="BU288" i="18"/>
  <c r="BU289" i="18"/>
  <c r="BU290" i="18"/>
  <c r="BU291" i="18"/>
  <c r="BU292" i="18"/>
  <c r="BU293" i="18"/>
  <c r="BU294" i="18"/>
  <c r="BU295" i="18"/>
  <c r="BU296" i="18"/>
  <c r="BU297" i="18"/>
  <c r="BU298" i="18"/>
  <c r="BU299" i="18"/>
  <c r="BU300" i="18"/>
  <c r="BU301" i="18"/>
  <c r="BU302" i="18"/>
  <c r="BU303" i="18"/>
  <c r="BU304" i="18"/>
  <c r="BU305" i="18"/>
  <c r="BU306" i="18"/>
  <c r="BU307" i="18"/>
  <c r="BU308" i="18"/>
  <c r="BU309" i="18"/>
  <c r="BU310" i="18"/>
  <c r="BU311" i="18"/>
  <c r="BU312" i="18"/>
  <c r="BU313" i="18"/>
  <c r="BU314" i="18"/>
  <c r="BU315" i="18"/>
  <c r="BU316" i="18"/>
  <c r="BU317" i="18"/>
  <c r="BU318" i="18"/>
  <c r="BU319" i="18"/>
  <c r="BU320" i="18"/>
  <c r="BU321" i="18"/>
  <c r="BU322" i="18"/>
  <c r="BU323" i="18"/>
  <c r="BU324" i="18"/>
  <c r="BU325" i="18"/>
  <c r="BU326" i="18"/>
  <c r="BU327" i="18"/>
  <c r="BU328" i="18"/>
  <c r="BU329" i="18"/>
  <c r="BU330" i="18"/>
  <c r="BU331" i="18"/>
  <c r="BU332" i="18"/>
  <c r="BU333" i="18"/>
  <c r="BU334" i="18"/>
  <c r="BU335" i="18"/>
  <c r="BU336" i="18"/>
  <c r="BU337" i="18"/>
  <c r="BU338" i="18"/>
  <c r="BU339" i="18"/>
  <c r="BU340" i="18"/>
  <c r="BU341" i="18"/>
  <c r="BU342" i="18"/>
  <c r="BU343" i="18"/>
  <c r="BU344" i="18"/>
  <c r="BU345" i="18"/>
  <c r="BU346" i="18"/>
  <c r="BU347" i="18"/>
  <c r="BU348" i="18"/>
  <c r="BU349" i="18"/>
  <c r="BU350" i="18"/>
  <c r="BU351" i="18"/>
  <c r="BU352" i="18"/>
  <c r="BU353" i="18"/>
  <c r="BU354" i="18"/>
  <c r="BU355" i="18"/>
  <c r="BU356" i="18"/>
  <c r="BU357" i="18"/>
  <c r="BU358" i="18"/>
  <c r="BU359" i="18"/>
  <c r="BU360" i="18"/>
  <c r="BU361" i="18"/>
  <c r="BU362" i="18"/>
  <c r="BU363" i="18"/>
  <c r="BU364" i="18"/>
  <c r="BU365" i="18"/>
  <c r="BU366" i="18"/>
  <c r="BU367" i="18"/>
  <c r="BU368" i="18"/>
  <c r="BU369" i="18"/>
  <c r="BU370" i="18"/>
  <c r="BU371" i="18"/>
  <c r="BU372" i="18"/>
  <c r="BU373" i="18"/>
  <c r="BU374" i="18"/>
  <c r="BU375" i="18"/>
  <c r="BU376" i="18"/>
  <c r="BU377" i="18"/>
  <c r="BU378" i="18"/>
  <c r="BU379" i="18"/>
  <c r="BU380" i="18"/>
  <c r="BU381" i="18"/>
  <c r="BU382" i="18"/>
  <c r="BU383" i="18"/>
  <c r="BU384" i="18"/>
  <c r="BU385" i="18"/>
  <c r="BU386" i="18"/>
  <c r="BU387" i="18"/>
  <c r="BU388" i="18"/>
  <c r="BU389" i="18"/>
  <c r="BU390" i="18"/>
  <c r="BU391" i="18"/>
  <c r="BU392" i="18"/>
  <c r="BU393" i="18"/>
  <c r="BU394" i="18"/>
  <c r="BU395" i="18"/>
  <c r="BU396" i="18"/>
  <c r="BU397" i="18"/>
  <c r="BU398" i="18"/>
  <c r="BU399" i="18"/>
  <c r="BU400" i="18"/>
  <c r="BU401" i="18"/>
  <c r="BU402" i="18"/>
  <c r="BU3" i="18"/>
  <c r="BU2" i="18"/>
  <c r="M44" i="5" s="1" a="1"/>
  <c r="M44" i="5" s="1"/>
  <c r="BU402" i="15"/>
  <c r="BU401" i="15"/>
  <c r="BU400" i="15"/>
  <c r="BU399" i="15"/>
  <c r="BU398" i="15"/>
  <c r="BU397" i="15"/>
  <c r="BU396" i="15"/>
  <c r="BU395" i="15"/>
  <c r="BU394" i="15"/>
  <c r="BU393" i="15"/>
  <c r="BU392" i="15"/>
  <c r="BU391" i="15"/>
  <c r="BU390" i="15"/>
  <c r="BU389" i="15"/>
  <c r="BU388" i="15"/>
  <c r="BU387" i="15"/>
  <c r="BU386" i="15"/>
  <c r="BU385" i="15"/>
  <c r="BU384" i="15"/>
  <c r="BU383" i="15"/>
  <c r="BU382" i="15"/>
  <c r="BU381" i="15"/>
  <c r="BU380" i="15"/>
  <c r="BU379" i="15"/>
  <c r="BU378" i="15"/>
  <c r="BU377" i="15"/>
  <c r="BU376" i="15"/>
  <c r="BU375" i="15"/>
  <c r="BU374" i="15"/>
  <c r="BU373" i="15"/>
  <c r="BU372" i="15"/>
  <c r="BU371" i="15"/>
  <c r="BU370" i="15"/>
  <c r="BU369" i="15"/>
  <c r="BU368" i="15"/>
  <c r="BU367" i="15"/>
  <c r="BU366" i="15"/>
  <c r="BU365" i="15"/>
  <c r="BU364" i="15"/>
  <c r="BU363" i="15"/>
  <c r="BU362" i="15"/>
  <c r="BU361" i="15"/>
  <c r="BU360" i="15"/>
  <c r="BU359" i="15"/>
  <c r="BU358" i="15"/>
  <c r="BU357" i="15"/>
  <c r="BU356" i="15"/>
  <c r="BU355" i="15"/>
  <c r="BU354" i="15"/>
  <c r="BU353" i="15"/>
  <c r="BU352" i="15"/>
  <c r="BU351" i="15"/>
  <c r="BU350" i="15"/>
  <c r="BU349" i="15"/>
  <c r="BU348" i="15"/>
  <c r="BU347" i="15"/>
  <c r="BU346" i="15"/>
  <c r="BU345" i="15"/>
  <c r="BU344" i="15"/>
  <c r="BU343" i="15"/>
  <c r="BU342" i="15"/>
  <c r="BU341" i="15"/>
  <c r="BU340" i="15"/>
  <c r="BU339" i="15"/>
  <c r="BU338" i="15"/>
  <c r="BU337" i="15"/>
  <c r="BU336" i="15"/>
  <c r="BU335" i="15"/>
  <c r="BU334" i="15"/>
  <c r="BU333" i="15"/>
  <c r="BU332" i="15"/>
  <c r="BU331" i="15"/>
  <c r="BU330" i="15"/>
  <c r="BU329" i="15"/>
  <c r="BU328" i="15"/>
  <c r="BU327" i="15"/>
  <c r="BU326" i="15"/>
  <c r="BU325" i="15"/>
  <c r="BU324" i="15"/>
  <c r="BU323" i="15"/>
  <c r="BU322" i="15"/>
  <c r="BU321" i="15"/>
  <c r="BU320" i="15"/>
  <c r="BU319" i="15"/>
  <c r="BU318" i="15"/>
  <c r="BU317" i="15"/>
  <c r="BU316" i="15"/>
  <c r="BU315" i="15"/>
  <c r="BU314" i="15"/>
  <c r="BU313" i="15"/>
  <c r="BU312" i="15"/>
  <c r="BU311" i="15"/>
  <c r="BU310" i="15"/>
  <c r="BU309" i="15"/>
  <c r="BU308" i="15"/>
  <c r="BU307" i="15"/>
  <c r="BU306" i="15"/>
  <c r="BU305" i="15"/>
  <c r="BU304" i="15"/>
  <c r="BU303" i="15"/>
  <c r="BU302" i="15"/>
  <c r="BU301" i="15"/>
  <c r="BU300" i="15"/>
  <c r="BU299" i="15"/>
  <c r="BU298" i="15"/>
  <c r="BU297" i="15"/>
  <c r="BU296" i="15"/>
  <c r="BU295" i="15"/>
  <c r="BU294" i="15"/>
  <c r="BU293" i="15"/>
  <c r="BU292" i="15"/>
  <c r="BU291" i="15"/>
  <c r="BU290" i="15"/>
  <c r="BU289" i="15"/>
  <c r="BU288" i="15"/>
  <c r="BU287" i="15"/>
  <c r="BU286" i="15"/>
  <c r="BU285" i="15"/>
  <c r="BU284" i="15"/>
  <c r="BU283" i="15"/>
  <c r="BU282" i="15"/>
  <c r="BU281" i="15"/>
  <c r="BU280" i="15"/>
  <c r="BU279" i="15"/>
  <c r="BU278" i="15"/>
  <c r="BU277" i="15"/>
  <c r="BU276" i="15"/>
  <c r="BU275" i="15"/>
  <c r="BU274" i="15"/>
  <c r="BU273" i="15"/>
  <c r="BU272" i="15"/>
  <c r="BU271" i="15"/>
  <c r="BU270" i="15"/>
  <c r="BU269" i="15"/>
  <c r="BU268" i="15"/>
  <c r="BU267" i="15"/>
  <c r="BU266" i="15"/>
  <c r="BU265" i="15"/>
  <c r="BU264" i="15"/>
  <c r="BU263" i="15"/>
  <c r="BU262" i="15"/>
  <c r="BU261" i="15"/>
  <c r="BU260" i="15"/>
  <c r="BU259" i="15"/>
  <c r="BU258" i="15"/>
  <c r="BU257" i="15"/>
  <c r="BU256" i="15"/>
  <c r="BU255" i="15"/>
  <c r="BU254" i="15"/>
  <c r="BU253" i="15"/>
  <c r="BU252" i="15"/>
  <c r="BU251" i="15"/>
  <c r="BU250" i="15"/>
  <c r="BU249" i="15"/>
  <c r="BU248" i="15"/>
  <c r="BU247" i="15"/>
  <c r="BU246" i="15"/>
  <c r="BU245" i="15"/>
  <c r="BU244" i="15"/>
  <c r="BU243" i="15"/>
  <c r="BU242" i="15"/>
  <c r="BU241" i="15"/>
  <c r="BU240" i="15"/>
  <c r="BU239" i="15"/>
  <c r="BU238" i="15"/>
  <c r="BU237" i="15"/>
  <c r="BU236" i="15"/>
  <c r="BU235" i="15"/>
  <c r="BU234" i="15"/>
  <c r="BU233" i="15"/>
  <c r="BU232" i="15"/>
  <c r="BU231" i="15"/>
  <c r="BU230" i="15"/>
  <c r="BU229" i="15"/>
  <c r="BU228" i="15"/>
  <c r="BU227" i="15"/>
  <c r="BU226" i="15"/>
  <c r="BU225" i="15"/>
  <c r="BU224" i="15"/>
  <c r="BU223" i="15"/>
  <c r="BU222" i="15"/>
  <c r="BU221" i="15"/>
  <c r="BU220" i="15"/>
  <c r="BU219" i="15"/>
  <c r="BU218" i="15"/>
  <c r="BU217" i="15"/>
  <c r="BU216" i="15"/>
  <c r="BU215" i="15"/>
  <c r="BU214" i="15"/>
  <c r="BU213" i="15"/>
  <c r="BU212" i="15"/>
  <c r="BU211" i="15"/>
  <c r="BU210" i="15"/>
  <c r="BU209" i="15"/>
  <c r="BU208" i="15"/>
  <c r="BU207" i="15"/>
  <c r="BU206" i="15"/>
  <c r="BU205" i="15"/>
  <c r="BU204" i="15"/>
  <c r="BU203" i="15"/>
  <c r="BU202" i="15"/>
  <c r="BU201" i="15"/>
  <c r="BU200" i="15"/>
  <c r="BU199" i="15"/>
  <c r="BU198" i="15"/>
  <c r="BU197" i="15"/>
  <c r="BU196" i="15"/>
  <c r="BU195" i="15"/>
  <c r="BU194" i="15"/>
  <c r="BU193" i="15"/>
  <c r="BU192" i="15"/>
  <c r="BU191" i="15"/>
  <c r="BU190" i="15"/>
  <c r="BU189" i="15"/>
  <c r="BU188" i="15"/>
  <c r="BU187" i="15"/>
  <c r="BU186" i="15"/>
  <c r="BU185" i="15"/>
  <c r="BU184" i="15"/>
  <c r="BU183" i="15"/>
  <c r="BU182" i="15"/>
  <c r="BU181" i="15"/>
  <c r="BU180" i="15"/>
  <c r="BU179" i="15"/>
  <c r="BU178" i="15"/>
  <c r="BU177" i="15"/>
  <c r="BU176" i="15"/>
  <c r="BU175" i="15"/>
  <c r="BU174" i="15"/>
  <c r="BU173" i="15"/>
  <c r="BU172" i="15"/>
  <c r="BU171" i="15"/>
  <c r="BU170" i="15"/>
  <c r="BU169" i="15"/>
  <c r="BU168" i="15"/>
  <c r="BU167" i="15"/>
  <c r="BU166" i="15"/>
  <c r="BU165" i="15"/>
  <c r="BU164" i="15"/>
  <c r="BU163" i="15"/>
  <c r="BU162" i="15"/>
  <c r="BU161" i="15"/>
  <c r="BU160" i="15"/>
  <c r="BU159" i="15"/>
  <c r="BU158" i="15"/>
  <c r="BU157" i="15"/>
  <c r="BU156" i="15"/>
  <c r="BU155" i="15"/>
  <c r="BU154" i="15"/>
  <c r="BU153" i="15"/>
  <c r="BU152" i="15"/>
  <c r="BU151" i="15"/>
  <c r="BU150" i="15"/>
  <c r="BU149" i="15"/>
  <c r="BU148" i="15"/>
  <c r="BU147" i="15"/>
  <c r="BU146" i="15"/>
  <c r="BU145" i="15"/>
  <c r="BU144" i="15"/>
  <c r="BU143" i="15"/>
  <c r="BU142" i="15"/>
  <c r="BU141" i="15"/>
  <c r="BU140" i="15"/>
  <c r="BU139" i="15"/>
  <c r="BU138" i="15"/>
  <c r="BU137" i="15"/>
  <c r="BU136" i="15"/>
  <c r="BU135" i="15"/>
  <c r="BU134" i="15"/>
  <c r="BU133" i="15"/>
  <c r="BU132" i="15"/>
  <c r="BU131" i="15"/>
  <c r="BU130" i="15"/>
  <c r="BU129" i="15"/>
  <c r="BU128" i="15"/>
  <c r="BU127" i="15"/>
  <c r="BU126" i="15"/>
  <c r="BU125" i="15"/>
  <c r="BU124" i="15"/>
  <c r="BU123" i="15"/>
  <c r="BU122" i="15"/>
  <c r="BU121" i="15"/>
  <c r="BU120" i="15"/>
  <c r="BU119" i="15"/>
  <c r="BU118" i="15"/>
  <c r="BU117" i="15"/>
  <c r="BU116" i="15"/>
  <c r="BU115" i="15"/>
  <c r="BU114" i="15"/>
  <c r="BU113" i="15"/>
  <c r="BU112" i="15"/>
  <c r="BU111" i="15"/>
  <c r="BU110" i="15"/>
  <c r="BU109" i="15"/>
  <c r="BU108" i="15"/>
  <c r="BU107" i="15"/>
  <c r="BU106" i="15"/>
  <c r="BU105" i="15"/>
  <c r="BU104" i="15"/>
  <c r="BU103" i="15"/>
  <c r="BU102" i="15"/>
  <c r="BU101" i="15"/>
  <c r="BU100" i="15"/>
  <c r="BU99" i="15"/>
  <c r="BU98" i="15"/>
  <c r="BU97" i="15"/>
  <c r="BU96" i="15"/>
  <c r="BU95" i="15"/>
  <c r="BU94" i="15"/>
  <c r="BU93" i="15"/>
  <c r="BU92" i="15"/>
  <c r="BU91" i="15"/>
  <c r="BU90" i="15"/>
  <c r="BU89" i="15"/>
  <c r="BU88" i="15"/>
  <c r="BU87" i="15"/>
  <c r="BU86" i="15"/>
  <c r="BU85" i="15"/>
  <c r="BU84" i="15"/>
  <c r="BU83" i="15"/>
  <c r="BU82" i="15"/>
  <c r="BU81" i="15"/>
  <c r="BU80" i="15"/>
  <c r="BU79" i="15"/>
  <c r="BU78" i="15"/>
  <c r="BU77" i="15"/>
  <c r="BU76" i="15"/>
  <c r="BU75" i="15"/>
  <c r="BU74" i="15"/>
  <c r="BU73" i="15"/>
  <c r="BU72" i="15"/>
  <c r="BU71" i="15"/>
  <c r="BU70" i="15"/>
  <c r="BU69" i="15"/>
  <c r="BU68" i="15"/>
  <c r="BU67" i="15"/>
  <c r="BU66" i="15"/>
  <c r="BU65" i="15"/>
  <c r="BU64" i="15"/>
  <c r="BU63" i="15"/>
  <c r="BU62" i="15"/>
  <c r="BU61" i="15"/>
  <c r="BU60" i="15"/>
  <c r="BU59" i="15"/>
  <c r="BU58" i="15"/>
  <c r="BU57" i="15"/>
  <c r="BU56" i="15"/>
  <c r="BU55" i="15"/>
  <c r="BU54" i="15"/>
  <c r="BU53" i="15"/>
  <c r="BU52" i="15"/>
  <c r="BU51" i="15"/>
  <c r="BU50" i="15"/>
  <c r="BU49" i="15"/>
  <c r="BU48" i="15"/>
  <c r="BU47" i="15"/>
  <c r="BU46" i="15"/>
  <c r="BU45" i="15"/>
  <c r="BU44" i="15"/>
  <c r="BU43" i="15"/>
  <c r="BU42" i="15"/>
  <c r="BU41" i="15"/>
  <c r="BU40" i="15"/>
  <c r="BU39" i="15"/>
  <c r="BU38" i="15"/>
  <c r="BU37" i="15"/>
  <c r="BU36" i="15"/>
  <c r="BU35" i="15"/>
  <c r="BU34" i="15"/>
  <c r="BU33" i="15"/>
  <c r="BU32" i="15"/>
  <c r="BU31" i="15"/>
  <c r="BU30" i="15"/>
  <c r="BU29" i="15"/>
  <c r="BU28" i="15"/>
  <c r="BU27" i="15"/>
  <c r="BU26" i="15"/>
  <c r="BU25" i="15"/>
  <c r="BU24" i="15"/>
  <c r="BU23" i="15"/>
  <c r="BU22" i="15"/>
  <c r="BU21" i="15"/>
  <c r="BU20" i="15"/>
  <c r="BU19" i="15"/>
  <c r="BU18" i="15"/>
  <c r="BU17" i="15"/>
  <c r="BU16" i="15"/>
  <c r="BU15" i="15"/>
  <c r="BU14" i="15"/>
  <c r="BU13" i="15"/>
  <c r="BU12" i="15"/>
  <c r="BU11" i="15"/>
  <c r="BU10" i="15"/>
  <c r="BU9" i="15"/>
  <c r="BU8" i="15"/>
  <c r="BU7" i="15"/>
  <c r="BU6" i="15"/>
  <c r="BU5" i="15"/>
  <c r="BU4" i="15"/>
  <c r="BU3" i="15"/>
  <c r="BU2" i="15"/>
  <c r="K44" i="5" l="1" a="1"/>
  <c r="K44" i="5" s="1"/>
  <c r="F8" i="12"/>
  <c r="L8" i="12" a="1"/>
  <c r="L8" i="12" s="1"/>
  <c r="M8" i="12" a="1"/>
  <c r="M8" i="12" s="1"/>
  <c r="N8" i="12" a="1"/>
  <c r="N8" i="12" s="1"/>
  <c r="O8" i="12" a="1"/>
  <c r="O8" i="12" s="1"/>
  <c r="P8" i="12" a="1"/>
  <c r="P8" i="12" s="1"/>
  <c r="Q8" i="12" a="1"/>
  <c r="Q8" i="12" s="1"/>
  <c r="R8" i="12" a="1"/>
  <c r="R8" i="12" s="1"/>
  <c r="S8" i="12" a="1"/>
  <c r="S8" i="12" s="1"/>
  <c r="T8" i="12" a="1"/>
  <c r="T8" i="12" s="1"/>
  <c r="U8" i="12" a="1"/>
  <c r="U8" i="12" s="1"/>
  <c r="V8" i="12" a="1"/>
  <c r="V8" i="12" s="1"/>
  <c r="W8" i="12" a="1"/>
  <c r="W8" i="12" s="1"/>
  <c r="X8" i="12" a="1"/>
  <c r="X8" i="12" s="1"/>
  <c r="Y8" i="12" a="1"/>
  <c r="Y8" i="12" s="1"/>
  <c r="L10" i="12" a="1"/>
  <c r="L10" i="12" s="1"/>
  <c r="M10" i="12" a="1"/>
  <c r="M10" i="12" s="1"/>
  <c r="N10" i="12" a="1"/>
  <c r="N10" i="12" s="1"/>
  <c r="O10" i="12" a="1"/>
  <c r="O10" i="12" s="1"/>
  <c r="P10" i="12" a="1"/>
  <c r="P10" i="12" s="1"/>
  <c r="Q10" i="12" a="1"/>
  <c r="Q10" i="12" s="1"/>
  <c r="R10" i="12" a="1"/>
  <c r="R10" i="12" s="1"/>
  <c r="S10" i="12" a="1"/>
  <c r="S10" i="12" s="1"/>
  <c r="T10" i="12" a="1"/>
  <c r="T10" i="12" s="1"/>
  <c r="U10" i="12" a="1"/>
  <c r="U10" i="12" s="1"/>
  <c r="V10" i="12" a="1"/>
  <c r="V10" i="12" s="1"/>
  <c r="W10" i="12" a="1"/>
  <c r="W10" i="12" s="1"/>
  <c r="X10" i="12" a="1"/>
  <c r="X10" i="12" s="1"/>
  <c r="Y10" i="12" a="1"/>
  <c r="Y10" i="12" s="1"/>
  <c r="K7" i="5" a="1"/>
  <c r="K7" i="5" s="1"/>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87" i="3"/>
  <c r="J88" i="3"/>
  <c r="J89" i="3"/>
  <c r="J90" i="3"/>
  <c r="J91" i="3"/>
  <c r="J92" i="3"/>
  <c r="J93" i="3"/>
  <c r="J94" i="3"/>
  <c r="J95" i="3"/>
  <c r="J96" i="3"/>
  <c r="J97" i="3"/>
  <c r="J98" i="3"/>
  <c r="J99" i="3"/>
  <c r="J100" i="3"/>
  <c r="J101" i="3"/>
  <c r="J102" i="3"/>
  <c r="J103" i="3"/>
  <c r="J104" i="3"/>
  <c r="J105" i="3"/>
  <c r="J106" i="3"/>
  <c r="J107" i="3"/>
  <c r="J108" i="3"/>
  <c r="J109" i="3"/>
  <c r="J110" i="3"/>
  <c r="J111" i="3"/>
  <c r="J112" i="3"/>
  <c r="J113" i="3"/>
  <c r="J114" i="3"/>
  <c r="J115" i="3"/>
  <c r="J116" i="3"/>
  <c r="J117" i="3"/>
  <c r="J118" i="3"/>
  <c r="J119" i="3"/>
  <c r="J120" i="3"/>
  <c r="J121" i="3"/>
  <c r="J122" i="3"/>
  <c r="J123" i="3"/>
  <c r="J124" i="3"/>
  <c r="J125" i="3"/>
  <c r="J126" i="3"/>
  <c r="J127" i="3"/>
  <c r="J128" i="3"/>
  <c r="J129" i="3"/>
  <c r="J130" i="3"/>
  <c r="J131" i="3"/>
  <c r="J132" i="3"/>
  <c r="J133" i="3"/>
  <c r="J134" i="3"/>
  <c r="J135" i="3"/>
  <c r="J136" i="3"/>
  <c r="J137" i="3"/>
  <c r="J138" i="3"/>
  <c r="J139" i="3"/>
  <c r="J140" i="3"/>
  <c r="J141" i="3"/>
  <c r="J142" i="3"/>
  <c r="J143" i="3"/>
  <c r="J144" i="3"/>
  <c r="J145" i="3"/>
  <c r="J146" i="3"/>
  <c r="J147" i="3"/>
  <c r="J148" i="3"/>
  <c r="J149" i="3"/>
  <c r="J150" i="3"/>
  <c r="J152" i="3"/>
  <c r="J153" i="3"/>
  <c r="J154" i="3"/>
  <c r="J155" i="3"/>
  <c r="J156" i="3"/>
  <c r="J157" i="3"/>
  <c r="J158" i="3"/>
  <c r="J159" i="3"/>
  <c r="J160" i="3"/>
  <c r="J161" i="3"/>
  <c r="J162" i="3"/>
  <c r="J163" i="3"/>
  <c r="J164" i="3"/>
  <c r="J165" i="3"/>
  <c r="J166" i="3"/>
  <c r="J167" i="3"/>
  <c r="J168" i="3"/>
  <c r="J169" i="3"/>
  <c r="J170" i="3"/>
  <c r="J171" i="3"/>
  <c r="J172" i="3"/>
  <c r="J173" i="3"/>
  <c r="J174" i="3"/>
  <c r="J175" i="3"/>
  <c r="J176" i="3"/>
  <c r="J177" i="3"/>
  <c r="J178" i="3"/>
  <c r="J179" i="3"/>
  <c r="J180" i="3"/>
  <c r="J181" i="3"/>
  <c r="J182" i="3"/>
  <c r="J183" i="3"/>
  <c r="J184" i="3"/>
  <c r="J185" i="3"/>
  <c r="J186" i="3"/>
  <c r="J187" i="3"/>
  <c r="J188" i="3"/>
  <c r="J189" i="3"/>
  <c r="J190" i="3"/>
  <c r="J191" i="3"/>
  <c r="J192" i="3"/>
  <c r="J193" i="3"/>
  <c r="J194" i="3"/>
  <c r="J195" i="3"/>
  <c r="J196" i="3"/>
  <c r="J197" i="3"/>
  <c r="J198" i="3"/>
  <c r="J199" i="3"/>
  <c r="J200" i="3"/>
  <c r="J201" i="3"/>
  <c r="J202" i="3"/>
  <c r="J203" i="3"/>
  <c r="J204" i="3"/>
  <c r="J205" i="3"/>
  <c r="J206" i="3"/>
  <c r="J207" i="3"/>
  <c r="J208" i="3"/>
  <c r="J209" i="3"/>
  <c r="J210" i="3"/>
  <c r="J211" i="3"/>
  <c r="J212" i="3"/>
  <c r="J213" i="3"/>
  <c r="J214" i="3"/>
  <c r="J215" i="3"/>
  <c r="J216" i="3"/>
  <c r="J217" i="3"/>
  <c r="J218" i="3"/>
  <c r="J219" i="3"/>
  <c r="J220" i="3"/>
  <c r="J221" i="3"/>
  <c r="J222" i="3"/>
  <c r="J223" i="3"/>
  <c r="J224" i="3"/>
  <c r="J225" i="3"/>
  <c r="J226" i="3"/>
  <c r="J227" i="3"/>
  <c r="J228" i="3"/>
  <c r="J229" i="3"/>
  <c r="J230" i="3"/>
  <c r="J231" i="3"/>
  <c r="J232" i="3"/>
  <c r="J233" i="3"/>
  <c r="J234" i="3"/>
  <c r="J235" i="3"/>
  <c r="J236" i="3"/>
  <c r="J237" i="3"/>
  <c r="J238" i="3"/>
  <c r="J239" i="3"/>
  <c r="J240" i="3"/>
  <c r="J241" i="3"/>
  <c r="J242" i="3"/>
  <c r="J243" i="3"/>
  <c r="J244" i="3"/>
  <c r="J245" i="3"/>
  <c r="J246" i="3"/>
  <c r="J247" i="3"/>
  <c r="J248" i="3"/>
  <c r="J249" i="3"/>
  <c r="J250" i="3"/>
  <c r="J251" i="3"/>
  <c r="J252" i="3"/>
  <c r="J253" i="3"/>
  <c r="J254" i="3"/>
  <c r="J255" i="3"/>
  <c r="J256" i="3"/>
  <c r="J257" i="3"/>
  <c r="J258" i="3"/>
  <c r="J259" i="3"/>
  <c r="J260" i="3"/>
  <c r="J261" i="3"/>
  <c r="J262" i="3"/>
  <c r="J263" i="3"/>
  <c r="J264" i="3"/>
  <c r="J265" i="3"/>
  <c r="J266" i="3"/>
  <c r="J267" i="3"/>
  <c r="J268" i="3"/>
  <c r="J269" i="3"/>
  <c r="J270" i="3"/>
  <c r="J271" i="3"/>
  <c r="J272" i="3"/>
  <c r="J273" i="3"/>
  <c r="J274" i="3"/>
  <c r="J275" i="3"/>
  <c r="J276" i="3"/>
  <c r="J277" i="3"/>
  <c r="J278" i="3"/>
  <c r="J279" i="3"/>
  <c r="J280" i="3"/>
  <c r="J281" i="3"/>
  <c r="J282" i="3"/>
  <c r="J283" i="3"/>
  <c r="J284" i="3"/>
  <c r="J285" i="3"/>
  <c r="J286" i="3"/>
  <c r="J287" i="3"/>
  <c r="J288" i="3"/>
  <c r="J289" i="3"/>
  <c r="J290" i="3"/>
  <c r="J291" i="3"/>
  <c r="J292" i="3"/>
  <c r="J293" i="3"/>
  <c r="J294" i="3"/>
  <c r="J295" i="3"/>
  <c r="J296" i="3"/>
  <c r="J297" i="3"/>
  <c r="J298" i="3"/>
  <c r="J299" i="3"/>
  <c r="J300" i="3"/>
  <c r="J301" i="3"/>
  <c r="J302" i="3"/>
  <c r="J303" i="3"/>
  <c r="J304" i="3"/>
  <c r="J305" i="3"/>
  <c r="J306" i="3"/>
  <c r="J307" i="3"/>
  <c r="J308" i="3"/>
  <c r="J309" i="3"/>
  <c r="J310" i="3"/>
  <c r="J311" i="3"/>
  <c r="J312" i="3"/>
  <c r="J313" i="3"/>
  <c r="J314" i="3"/>
  <c r="J315" i="3"/>
  <c r="J316" i="3"/>
  <c r="J317" i="3"/>
  <c r="J318" i="3"/>
  <c r="J319" i="3"/>
  <c r="J320" i="3"/>
  <c r="J321" i="3"/>
  <c r="J322" i="3"/>
  <c r="J323" i="3"/>
  <c r="J324" i="3"/>
  <c r="J325" i="3"/>
  <c r="J326" i="3"/>
  <c r="J327" i="3"/>
  <c r="J328" i="3"/>
  <c r="J329" i="3"/>
  <c r="J330" i="3"/>
  <c r="J331" i="3"/>
  <c r="J332" i="3"/>
  <c r="J333" i="3"/>
  <c r="J334" i="3"/>
  <c r="J335" i="3"/>
  <c r="J336" i="3"/>
  <c r="J337" i="3"/>
  <c r="J338" i="3"/>
  <c r="J339" i="3"/>
  <c r="J340" i="3"/>
  <c r="J341" i="3"/>
  <c r="J342" i="3"/>
  <c r="J343" i="3"/>
  <c r="J344" i="3"/>
  <c r="J345" i="3"/>
  <c r="J346" i="3"/>
  <c r="J347" i="3"/>
  <c r="J348" i="3"/>
  <c r="J349" i="3"/>
  <c r="J350" i="3"/>
  <c r="J351" i="3"/>
  <c r="J352" i="3"/>
  <c r="J353" i="3"/>
  <c r="J354" i="3"/>
  <c r="J355" i="3"/>
  <c r="J356" i="3"/>
  <c r="J357" i="3"/>
  <c r="J358" i="3"/>
  <c r="J359" i="3"/>
  <c r="J360" i="3"/>
  <c r="J361" i="3"/>
  <c r="J362" i="3"/>
  <c r="J363" i="3"/>
  <c r="J364" i="3"/>
  <c r="J365" i="3"/>
  <c r="J366" i="3"/>
  <c r="J367" i="3"/>
  <c r="J368" i="3"/>
  <c r="J369" i="3"/>
  <c r="J370" i="3"/>
  <c r="J371" i="3"/>
  <c r="J372" i="3"/>
  <c r="J373" i="3"/>
  <c r="J374" i="3"/>
  <c r="J375" i="3"/>
  <c r="J376" i="3"/>
  <c r="J377" i="3"/>
  <c r="J378" i="3"/>
  <c r="J379" i="3"/>
  <c r="J380" i="3"/>
  <c r="J381" i="3"/>
  <c r="J382" i="3"/>
  <c r="J383" i="3"/>
  <c r="J384" i="3"/>
  <c r="J385" i="3"/>
  <c r="J386" i="3"/>
  <c r="J387" i="3"/>
  <c r="J388" i="3"/>
  <c r="J389" i="3"/>
  <c r="J390" i="3"/>
  <c r="J391" i="3"/>
  <c r="J392" i="3"/>
  <c r="J393" i="3"/>
  <c r="J394" i="3"/>
  <c r="J395" i="3"/>
  <c r="J396" i="3"/>
  <c r="J397" i="3"/>
  <c r="J398" i="3"/>
  <c r="J399" i="3"/>
  <c r="J400" i="3"/>
  <c r="J401" i="3"/>
  <c r="J402" i="3"/>
  <c r="J403" i="3"/>
  <c r="J404" i="3"/>
  <c r="J405" i="3"/>
  <c r="J406" i="3"/>
  <c r="J5" i="3"/>
  <c r="J6" i="3"/>
  <c r="J7" i="3"/>
  <c r="J8" i="3"/>
  <c r="J9" i="3"/>
  <c r="J4" i="3"/>
  <c r="I5" i="3"/>
  <c r="I6" i="3"/>
  <c r="I7" i="3"/>
  <c r="I8" i="3"/>
  <c r="I9" i="3"/>
  <c r="I10" i="3"/>
  <c r="I11" i="3"/>
  <c r="I12" i="3"/>
  <c r="I13" i="3"/>
  <c r="I14" i="3"/>
  <c r="I15" i="3"/>
  <c r="I16" i="3"/>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 i="3"/>
  <c r="M17" i="5" s="1" a="1"/>
  <c r="M17" i="5" s="1"/>
  <c r="Y12" i="12" l="1"/>
  <c r="X12" i="12"/>
  <c r="W12" i="12"/>
  <c r="V12" i="12"/>
  <c r="U12" i="12"/>
  <c r="T12" i="12"/>
  <c r="S12" i="12"/>
  <c r="R12" i="12"/>
  <c r="Q12" i="12"/>
  <c r="P12" i="12"/>
  <c r="O12" i="12"/>
  <c r="N12" i="12"/>
  <c r="M12" i="12"/>
  <c r="L12" i="12"/>
</calcChain>
</file>

<file path=xl/comments1.xml><?xml version="1.0" encoding="utf-8"?>
<comments xmlns="http://schemas.openxmlformats.org/spreadsheetml/2006/main">
  <authors>
    <author>Author</author>
    <author>Brannon Zahand</author>
    <author>Michael Fisher (VMC Consulting Corporation)</author>
  </authors>
  <commentList>
    <comment ref="C5" authorId="0" shapeId="0">
      <text>
        <r>
          <rPr>
            <sz val="9"/>
            <color indexed="81"/>
            <rFont val="Tahoma"/>
            <family val="2"/>
          </rPr>
          <t>Indicate whether the information in this workbook is being used for development and testing, or whether it is final information to be submitted for Certification. 
If it is final information, it will be reviewed by Microsoft for accuracy before being ingested.</t>
        </r>
      </text>
    </comment>
    <comment ref="C6" authorId="0" shapeId="0">
      <text>
        <r>
          <rPr>
            <sz val="9"/>
            <color indexed="81"/>
            <rFont val="Tahoma"/>
            <family val="2"/>
          </rPr>
          <t>If you have already submitted a workbook for this product in any capacity, please choose "Yes." Otherwise, choose "No.</t>
        </r>
      </text>
    </comment>
    <comment ref="C7" authorId="1" shapeId="0">
      <text>
        <r>
          <rPr>
            <sz val="9"/>
            <color indexed="81"/>
            <rFont val="Tahoma"/>
            <family val="2"/>
          </rPr>
          <t>Enter all Sandbox IDs here. Multiple IDs can be submitted separated by commas. Example: "MSFT.1, MSFT.2"
If submitting to Cert, blank this field.</t>
        </r>
      </text>
    </comment>
    <comment ref="C8" authorId="0" shapeId="0">
      <text>
        <r>
          <rPr>
            <sz val="9"/>
            <color indexed="81"/>
            <rFont val="Tahoma"/>
            <family val="2"/>
          </rPr>
          <t>The name of the Product Group that the product belongs to.</t>
        </r>
      </text>
    </comment>
    <comment ref="D11" authorId="1" shapeId="0">
      <text>
        <r>
          <rPr>
            <sz val="9"/>
            <color indexed="81"/>
            <rFont val="Tahoma"/>
            <family val="2"/>
          </rPr>
          <t>If the content being submitted requires a Content Update to function correctly and/or requires an update to the title's Service Config (e.g. adds achievements), please indicate so here.</t>
        </r>
      </text>
    </comment>
    <comment ref="D12" authorId="1" shapeId="0">
      <text>
        <r>
          <rPr>
            <sz val="9"/>
            <color indexed="81"/>
            <rFont val="Tahoma"/>
            <family val="2"/>
          </rPr>
          <t>Enter a Sandbox ID here, in the following format: "XXXX.#"
Example: "MSFT.1"</t>
        </r>
      </text>
    </comment>
    <comment ref="C13" authorId="0" shapeId="0">
      <text>
        <r>
          <rPr>
            <sz val="9"/>
            <color indexed="81"/>
            <rFont val="Tahoma"/>
            <family val="2"/>
          </rPr>
          <t>A Product ID is a 36 character, alpha-numeric GUID.</t>
        </r>
      </text>
    </comment>
    <comment ref="D15" authorId="1" shapeId="0">
      <text>
        <r>
          <rPr>
            <sz val="9"/>
            <color indexed="81"/>
            <rFont val="Tahoma"/>
            <family val="2"/>
          </rPr>
          <t>Enter the name of the Signiant root folder.
Do not enter the name of the Signiant Package itself.</t>
        </r>
      </text>
    </comment>
    <comment ref="C17" authorId="1" shapeId="0">
      <text>
        <r>
          <rPr>
            <sz val="9"/>
            <color indexed="81"/>
            <rFont val="Tahoma"/>
            <family val="2"/>
          </rPr>
          <t>If this product can be obtained by purchasing another product, please select "Yes." Otherwise, select "No."</t>
        </r>
      </text>
    </comment>
    <comment ref="D18" authorId="1" shapeId="0">
      <text>
        <r>
          <rPr>
            <sz val="9"/>
            <color indexed="81"/>
            <rFont val="Tahoma"/>
            <family val="2"/>
          </rPr>
          <t>Enter the Product IDs of the products which will grant an entitlement to this product, separated by commas.</t>
        </r>
      </text>
    </comment>
    <comment ref="C19" authorId="1" shapeId="0">
      <text>
        <r>
          <rPr>
            <sz val="9"/>
            <color indexed="81"/>
            <rFont val="Tahoma"/>
            <family val="2"/>
          </rPr>
          <t>If this product can be obtained by purchasing the Xbox 360 version of the same product, please select "Yes." Otherwise, select "No."</t>
        </r>
      </text>
    </comment>
    <comment ref="D20" authorId="2" shapeId="0">
      <text>
        <r>
          <rPr>
            <sz val="9"/>
            <color indexed="81"/>
            <rFont val="Tahoma"/>
            <family val="2"/>
          </rPr>
          <t xml:space="preserve">Please enter the Xbox 360 Offer ID(s) for the content which grants an entitelment to the Xbox One version. For multiple IDs, us a comma to separate them. IDs shouldbe in GUID form. Example: "00000000-0000-0000-0000-000000000000, 11111111-1111-1111-1111-111111111111"
</t>
        </r>
      </text>
    </comment>
  </commentList>
</comments>
</file>

<file path=xl/comments2.xml><?xml version="1.0" encoding="utf-8"?>
<comments xmlns="http://schemas.openxmlformats.org/spreadsheetml/2006/main">
  <authors>
    <author>Author</author>
  </authors>
  <commentList>
    <comment ref="C6" authorId="0" shapeId="0">
      <text>
        <r>
          <rPr>
            <sz val="9"/>
            <color indexed="81"/>
            <rFont val="Tahoma"/>
            <family val="2"/>
          </rPr>
          <t>If this product is a bundle (e.g. Season Pass, Limited Edition or DLC bundle), please list the included products here. Add more rows if needed.</t>
        </r>
      </text>
    </comment>
    <comment ref="E6" authorId="0" shapeId="0">
      <text>
        <r>
          <rPr>
            <sz val="9"/>
            <color indexed="81"/>
            <rFont val="Tahoma"/>
            <family val="2"/>
          </rPr>
          <t>A Product ID is a 36 character, alpha-numeric GUID.</t>
        </r>
      </text>
    </comment>
  </commentList>
</comments>
</file>

<file path=xl/comments3.xml><?xml version="1.0" encoding="utf-8"?>
<comments xmlns="http://schemas.openxmlformats.org/spreadsheetml/2006/main">
  <authors>
    <author>Author</author>
    <author>Brannon Zahand</author>
    <author>Michael Fisher (VMC Consulting Corporation)</author>
  </authors>
  <commentList>
    <comment ref="E5" authorId="0" shapeId="0">
      <text>
        <r>
          <rPr>
            <sz val="9"/>
            <color indexed="81"/>
            <rFont val="Tahoma"/>
            <family val="2"/>
          </rPr>
          <t xml:space="preserve">If your product is releasing to a country, select 'YES'. Otherwise, select 'NO'
</t>
        </r>
      </text>
    </comment>
    <comment ref="F5" authorId="0" shapeId="0">
      <text>
        <r>
          <rPr>
            <sz val="9"/>
            <color indexed="81"/>
            <rFont val="Tahoma"/>
            <family val="2"/>
          </rPr>
          <t xml:space="preserve">Every content package in your Product Group must have a unique name. Please provide the name of the content package that will be available in each region.
</t>
        </r>
      </text>
    </comment>
    <comment ref="G5" authorId="0" shapeId="0">
      <text>
        <r>
          <rPr>
            <sz val="9"/>
            <color indexed="81"/>
            <rFont val="Tahoma"/>
            <family val="2"/>
          </rPr>
          <t>Enter the file name of the XVC file that will be associated with the content package</t>
        </r>
      </text>
    </comment>
    <comment ref="H5" authorId="0" shapeId="0">
      <text>
        <r>
          <rPr>
            <sz val="9"/>
            <color indexed="81"/>
            <rFont val="Tahoma"/>
            <family val="2"/>
          </rPr>
          <t>Ekb stands for ‘Encryption Key Blob’.  When you package your bits, it is one of the files that is created.
Enter the file name of the EKB file here.</t>
        </r>
      </text>
    </comment>
    <comment ref="I5" authorId="0" shapeId="0">
      <text>
        <r>
          <rPr>
            <sz val="9"/>
            <color indexed="81"/>
            <rFont val="Tahoma"/>
            <family val="2"/>
          </rPr>
          <t>Enter the languages that contained within the content package (please explicitally state every language)</t>
        </r>
      </text>
    </comment>
    <comment ref="J5" authorId="0" shapeId="0">
      <text>
        <r>
          <rPr>
            <sz val="9"/>
            <color indexed="81"/>
            <rFont val="Tahoma"/>
            <family val="2"/>
          </rPr>
          <t>Select the wholesale price tier. 
For Consumable pricing, please fill out the Consumable Info tab.</t>
        </r>
      </text>
    </comment>
    <comment ref="L5" authorId="0" shapeId="0">
      <text>
        <r>
          <rPr>
            <sz val="9"/>
            <color indexed="81"/>
            <rFont val="Tahoma"/>
            <family val="2"/>
          </rPr>
          <t>Select the Manufacturer's Suggested Retail Price tier. 
For Consumable pricing, please fill out the Consumable Info tab.</t>
        </r>
      </text>
    </comment>
    <comment ref="P5" authorId="1" shapeId="0">
      <text>
        <r>
          <rPr>
            <sz val="9"/>
            <color indexed="81"/>
            <rFont val="Tahoma"/>
            <family val="2"/>
          </rPr>
          <t>If this should be visible in the Xbox Live Marketplace, choose "Yes." Otherwise, choose "No."</t>
        </r>
      </text>
    </comment>
    <comment ref="Q5" authorId="2" shapeId="0">
      <text>
        <r>
          <rPr>
            <sz val="9"/>
            <color indexed="81"/>
            <rFont val="Tahoma"/>
            <family val="2"/>
          </rPr>
          <t>Does your game have a trial (either timed or curated)?</t>
        </r>
        <r>
          <rPr>
            <sz val="9"/>
            <color indexed="81"/>
            <rFont val="Tahoma"/>
            <family val="2"/>
          </rPr>
          <t xml:space="preserve">
</t>
        </r>
      </text>
    </comment>
    <comment ref="R5" authorId="2" shapeId="0">
      <text>
        <r>
          <rPr>
            <sz val="9"/>
            <color indexed="81"/>
            <rFont val="Tahoma"/>
            <family val="2"/>
          </rPr>
          <t>If you have a trial, how many minutes should users be allowed to play for free?</t>
        </r>
        <r>
          <rPr>
            <sz val="9"/>
            <color indexed="81"/>
            <rFont val="Tahoma"/>
            <family val="2"/>
          </rPr>
          <t xml:space="preserve">
</t>
        </r>
      </text>
    </comment>
    <comment ref="S5" authorId="1" shapeId="0">
      <text>
        <r>
          <rPr>
            <sz val="9"/>
            <color indexed="81"/>
            <rFont val="Tahoma"/>
            <family val="2"/>
          </rPr>
          <t>Indicate whether or not the product requires an Xbox Live Gold subscription to be usable by the owner (e.g. game that is multiplayer only).</t>
        </r>
      </text>
    </comment>
    <comment ref="T5" authorId="0" shapeId="0">
      <text>
        <r>
          <rPr>
            <sz val="9"/>
            <color indexed="81"/>
            <rFont val="Tahoma"/>
            <family val="2"/>
          </rPr>
          <t>If your product is intended to be browsable in the Catalog, enter the date that you would like it to become visible. If it is intended to be hidden, leave this field blank.</t>
        </r>
      </text>
    </comment>
    <comment ref="U5" authorId="0" shapeId="0">
      <text>
        <r>
          <rPr>
            <sz val="9"/>
            <color indexed="81"/>
            <rFont val="Tahoma"/>
            <family val="2"/>
          </rPr>
          <t>If your product is intended to be browsable in the Catalog, enter the date that you would like the visibilty to expire. By default, this should be 12/31/2799. If it is intended to be hidden, leave this field blank.</t>
        </r>
      </text>
    </comment>
    <comment ref="V5" authorId="0" shapeId="0">
      <text>
        <r>
          <rPr>
            <sz val="9"/>
            <color indexed="81"/>
            <rFont val="Tahoma"/>
            <family val="2"/>
          </rPr>
          <t xml:space="preserve">If your product is intended to be for sale (even if it is free), enter the sale date here. If it is not going to be for sale, leave this field blank.
</t>
        </r>
      </text>
    </comment>
    <comment ref="W5" authorId="0" shapeId="0">
      <text>
        <r>
          <rPr>
            <sz val="9"/>
            <color indexed="81"/>
            <rFont val="Tahoma"/>
            <family val="2"/>
          </rPr>
          <t>If your product is intended to be for sale (even if it is free), enter the date that you would like it to expire. By default, this should be 12/31/2799. If it is not going to be for sale, leave this field blank.</t>
        </r>
      </text>
    </comment>
    <comment ref="X5" authorId="0" shapeId="0">
      <text>
        <r>
          <rPr>
            <sz val="9"/>
            <color indexed="81"/>
            <rFont val="Tahoma"/>
            <family val="2"/>
          </rPr>
          <t>This field determines when tokens will be able to redeem the product. Even if you have not ordered tokens, Microsoft recommends that you enter the same date as your sale date, in the event that tokens are ordered in the future.</t>
        </r>
      </text>
    </comment>
    <comment ref="Y5" authorId="0" shapeId="0">
      <text>
        <r>
          <rPr>
            <sz val="9"/>
            <color indexed="81"/>
            <rFont val="Tahoma"/>
            <family val="2"/>
          </rPr>
          <t>This field determines when tokens will no longer be able to redeem the product. Microsoft recommends that you enter 12/31/2799, unless there is a strong business justification for expiring the tokens.</t>
        </r>
      </text>
    </comment>
  </commentList>
</comments>
</file>

<file path=xl/comments4.xml><?xml version="1.0" encoding="utf-8"?>
<comments xmlns="http://schemas.openxmlformats.org/spreadsheetml/2006/main">
  <authors>
    <author>Author</author>
  </authors>
  <commentList>
    <comment ref="E9" authorId="0" shapeId="0">
      <text>
        <r>
          <rPr>
            <sz val="9"/>
            <color indexed="81"/>
            <rFont val="Tahoma"/>
            <family val="2"/>
          </rPr>
          <t>Enter the display name of your product.
All titles must reflect the Full Name of the Game and where applicable match the title printed on the Retail Packaged version. Abbreviation and/or truncation of the Full Name is not permitted.
Less than 50 characters recommended, 255 Characters maximum.</t>
        </r>
      </text>
    </comment>
    <comment ref="F9" authorId="0" shapeId="0">
      <text>
        <r>
          <rPr>
            <sz val="9"/>
            <color indexed="81"/>
            <rFont val="Tahoma"/>
            <family val="2"/>
          </rPr>
          <t xml:space="preserve">Enter any alternate titles for your title. Multiple titles should be separated by ,
Customers can use these titles to find your product by using search.
</t>
        </r>
      </text>
    </comment>
    <comment ref="G9" authorId="0" shapeId="0">
      <text>
        <r>
          <rPr>
            <sz val="9"/>
            <color indexed="81"/>
            <rFont val="Tahoma"/>
            <family val="2"/>
          </rPr>
          <t>Enter the display name of your product.
All titles must reflect the Full Name of the Game and where applicable match the title printed on the Retail Packaged version. Abbreviation and/or truncation of the Full Name is not permitted.
50 characters maximum.</t>
        </r>
      </text>
    </comment>
    <comment ref="H9" authorId="0" shapeId="0">
      <text>
        <r>
          <rPr>
            <sz val="9"/>
            <color indexed="81"/>
            <rFont val="Tahoma"/>
            <family val="2"/>
          </rPr>
          <t>Sort title strings define how content is sorted alphabetically when a customer browses the marketplace. For example, if your title is The Best Game, use a sort title of Best Game to make your product easier to find.
A Japanese sort title must be written in Hiragana, single byte space, and single byte number.
The field max length is 255 characters.</t>
        </r>
      </text>
    </comment>
    <comment ref="I9" authorId="0" shapeId="0">
      <text>
        <r>
          <rPr>
            <sz val="9"/>
            <color indexed="81"/>
            <rFont val="Tahoma"/>
            <family val="2"/>
          </rPr>
          <t>Voice control on Xbox One operates on the principle that all titles in the UI are voice-selectable by speaking the title. Some titles do not naturally lend themselves to providing a good voice selection experience. 
The Voice Title provides you with an option to provide an alternative title more appropriate for voice selection.
Voice titles should be short and simple to say. A voice title should be less than 15 characters. Longer titles should be less than 25 characters.</t>
        </r>
        <r>
          <rPr>
            <b/>
            <sz val="9"/>
            <color indexed="81"/>
            <rFont val="Tahoma"/>
            <family val="2"/>
          </rPr>
          <t xml:space="preserve">
</t>
        </r>
      </text>
    </comment>
    <comment ref="J9" authorId="0" shapeId="0">
      <text>
        <r>
          <rPr>
            <sz val="9"/>
            <color indexed="81"/>
            <rFont val="Tahoma"/>
            <family val="2"/>
          </rPr>
          <t>Enter a description for your product.
The field max length is 4000 characters.</t>
        </r>
      </text>
    </comment>
    <comment ref="K9" authorId="0" shapeId="0">
      <text>
        <r>
          <rPr>
            <sz val="9"/>
            <color indexed="81"/>
            <rFont val="Tahoma"/>
            <family val="2"/>
          </rPr>
          <t>Enter a short description for your product.
The field max length is 500 characters.</t>
        </r>
      </text>
    </comment>
    <comment ref="C10" authorId="0" shapeId="0">
      <text>
        <r>
          <rPr>
            <sz val="9"/>
            <color indexed="81"/>
            <rFont val="Tahoma"/>
            <family val="2"/>
          </rPr>
          <t>Enter default text here. If you do not supply localization for a partiuclar language, it will default to the text in this field.</t>
        </r>
      </text>
    </comment>
    <comment ref="D11" authorId="0" shapeId="0">
      <text>
        <r>
          <rPr>
            <sz val="9"/>
            <color indexed="81"/>
            <rFont val="Tahoma"/>
            <family val="2"/>
          </rPr>
          <t>Please enter localized text for all languages. If you want to have different text in a particular country, enter it in the country override field.</t>
        </r>
      </text>
    </comment>
  </commentList>
</comments>
</file>

<file path=xl/comments5.xml><?xml version="1.0" encoding="utf-8"?>
<comments xmlns="http://schemas.openxmlformats.org/spreadsheetml/2006/main">
  <authors>
    <author>Author</author>
    <author>Brannon Zahand</author>
  </authors>
  <commentList>
    <comment ref="C7" authorId="0" shapeId="0">
      <text>
        <r>
          <rPr>
            <sz val="9"/>
            <color indexed="81"/>
            <rFont val="Tahoma"/>
            <family val="2"/>
          </rPr>
          <t>Enter default art here. If you do not supply localized art for a particular language / region, it will default to the art in this field.</t>
        </r>
      </text>
    </comment>
    <comment ref="C59" authorId="0" shapeId="0">
      <text>
        <r>
          <rPr>
            <sz val="9"/>
            <color indexed="81"/>
            <rFont val="Tahoma"/>
            <family val="2"/>
          </rPr>
          <t>Enter default art here. If you do not supply localized art for a particular language / region, it will default to the art in this field.</t>
        </r>
      </text>
    </comment>
    <comment ref="C111" authorId="0" shapeId="0">
      <text>
        <r>
          <rPr>
            <sz val="9"/>
            <color indexed="81"/>
            <rFont val="Tahoma"/>
            <family val="2"/>
          </rPr>
          <t>Enter default art here. If you do not supply localized art for a particular language / region, it will default to the art in this field.</t>
        </r>
      </text>
    </comment>
    <comment ref="C163" authorId="0" shapeId="0">
      <text>
        <r>
          <rPr>
            <sz val="9"/>
            <color indexed="81"/>
            <rFont val="Tahoma"/>
            <family val="2"/>
          </rPr>
          <t>Enter default art here. If you do not supply localized art for a particular language / region, it will default to the art in this field.</t>
        </r>
      </text>
    </comment>
    <comment ref="C215" authorId="0" shapeId="0">
      <text>
        <r>
          <rPr>
            <sz val="9"/>
            <color indexed="81"/>
            <rFont val="Tahoma"/>
            <family val="2"/>
          </rPr>
          <t>Enter default art here. If you do not supply localized art for a particular language / region, it will default to the art in this field.</t>
        </r>
      </text>
    </comment>
    <comment ref="C265" authorId="1" shapeId="0">
      <text>
        <r>
          <rPr>
            <sz val="9"/>
            <color indexed="81"/>
            <rFont val="Tahoma"/>
            <family val="2"/>
          </rPr>
          <t>A .ZIP file containing images. 
3 separate images are required to be included in the archive for Games.</t>
        </r>
      </text>
    </comment>
    <comment ref="C267" authorId="0" shapeId="0">
      <text>
        <r>
          <rPr>
            <sz val="9"/>
            <color indexed="81"/>
            <rFont val="Tahoma"/>
            <family val="2"/>
          </rPr>
          <t>Enter default art here. If you do not supply localized art for a particular language / region, it will default to the art in this field.</t>
        </r>
      </text>
    </comment>
    <comment ref="C319" authorId="0" shapeId="0">
      <text>
        <r>
          <rPr>
            <sz val="9"/>
            <color indexed="81"/>
            <rFont val="Tahoma"/>
            <family val="2"/>
          </rPr>
          <t>Enter default art here. If you do not supply localized art for a particular language / region, it will default to the art in this field.</t>
        </r>
      </text>
    </comment>
    <comment ref="C371" authorId="0" shapeId="0">
      <text>
        <r>
          <rPr>
            <sz val="9"/>
            <color indexed="81"/>
            <rFont val="Tahoma"/>
            <family val="2"/>
          </rPr>
          <t>Enter default art here. If you do not supply localized art for a particular language / region, it will default to the art in this field.</t>
        </r>
      </text>
    </comment>
    <comment ref="C421" authorId="1" shapeId="0">
      <text>
        <r>
          <rPr>
            <sz val="9"/>
            <color indexed="81"/>
            <rFont val="Tahoma"/>
            <family val="2"/>
          </rPr>
          <t xml:space="preserve">A .ZIP file containing images. </t>
        </r>
      </text>
    </comment>
    <comment ref="C423" authorId="0" shapeId="0">
      <text>
        <r>
          <rPr>
            <sz val="9"/>
            <color indexed="81"/>
            <rFont val="Tahoma"/>
            <family val="2"/>
          </rPr>
          <t>Enter default art here. If you do not supply localized art for a particular language / region, it will default to the art in this field.</t>
        </r>
      </text>
    </comment>
    <comment ref="C473" authorId="1" shapeId="0">
      <text>
        <r>
          <rPr>
            <sz val="9"/>
            <color indexed="81"/>
            <rFont val="Tahoma"/>
            <family val="2"/>
          </rPr>
          <t xml:space="preserve">A .ZIP file containing images. </t>
        </r>
      </text>
    </comment>
    <comment ref="C475" authorId="0" shapeId="0">
      <text>
        <r>
          <rPr>
            <sz val="9"/>
            <color indexed="81"/>
            <rFont val="Tahoma"/>
            <family val="2"/>
          </rPr>
          <t>Enter default art here. If you do not supply localized art for a particular language / region, it will default to the art in this field.</t>
        </r>
      </text>
    </comment>
    <comment ref="C525" authorId="1" shapeId="0">
      <text>
        <r>
          <rPr>
            <sz val="9"/>
            <color indexed="81"/>
            <rFont val="Tahoma"/>
            <family val="2"/>
          </rPr>
          <t xml:space="preserve">A .ZIP file containing images. </t>
        </r>
      </text>
    </comment>
    <comment ref="C527" authorId="0" shapeId="0">
      <text>
        <r>
          <rPr>
            <sz val="9"/>
            <color indexed="81"/>
            <rFont val="Tahoma"/>
            <family val="2"/>
          </rPr>
          <t>Enter default art here. If you do not supply localized art for a particular language / region, it will default to the art in this field.</t>
        </r>
      </text>
    </comment>
  </commentList>
</comments>
</file>

<file path=xl/comments6.xml><?xml version="1.0" encoding="utf-8"?>
<comments xmlns="http://schemas.openxmlformats.org/spreadsheetml/2006/main">
  <authors>
    <author>Brannon Zahand</author>
    <author>Author</author>
  </authors>
  <commentList>
    <comment ref="C4" authorId="0" shapeId="0">
      <text>
        <r>
          <rPr>
            <sz val="9"/>
            <color indexed="81"/>
            <rFont val="Tahoma"/>
            <family val="2"/>
          </rPr>
          <t>If trailers cannot be released before a specific time, choose "Yes."</t>
        </r>
      </text>
    </comment>
    <comment ref="C5" authorId="1" shapeId="0">
      <text>
        <r>
          <rPr>
            <sz val="9"/>
            <color indexed="81"/>
            <rFont val="Tahoma"/>
            <family val="2"/>
          </rPr>
          <t>If trailers must be embargo'd, set the earliest date and time (in UTC) when they can be made available to the public.</t>
        </r>
      </text>
    </comment>
    <comment ref="E10" authorId="1" shapeId="0">
      <text>
        <r>
          <rPr>
            <sz val="9"/>
            <color indexed="81"/>
            <rFont val="Tahoma"/>
            <family val="2"/>
          </rPr>
          <t>Enter the display name for your trailer in each country.
22 characters recommended, 32 characters max</t>
        </r>
      </text>
    </comment>
    <comment ref="F10"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10"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63" authorId="1" shapeId="0">
      <text>
        <r>
          <rPr>
            <sz val="9"/>
            <color indexed="81"/>
            <rFont val="Tahoma"/>
            <family val="2"/>
          </rPr>
          <t>Enter the display name for your trailer in each country.
22 characters recommended, 32 characters max</t>
        </r>
      </text>
    </comment>
    <comment ref="F63"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63"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116" authorId="1" shapeId="0">
      <text>
        <r>
          <rPr>
            <sz val="9"/>
            <color indexed="81"/>
            <rFont val="Tahoma"/>
            <family val="2"/>
          </rPr>
          <t>Enter the display name for your trailer in each country.
22 characters recommended, 32 characters max</t>
        </r>
      </text>
    </comment>
    <comment ref="F116"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116"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169" authorId="1" shapeId="0">
      <text>
        <r>
          <rPr>
            <sz val="9"/>
            <color indexed="81"/>
            <rFont val="Tahoma"/>
            <family val="2"/>
          </rPr>
          <t>Enter the display name for your trailer in each country.
22 characters recommended, 32 characters max</t>
        </r>
      </text>
    </comment>
    <comment ref="F169"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169"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222" authorId="1" shapeId="0">
      <text>
        <r>
          <rPr>
            <sz val="9"/>
            <color indexed="81"/>
            <rFont val="Tahoma"/>
            <family val="2"/>
          </rPr>
          <t>Enter the display name for your trailer in each country.
22 characters recommended, 32 characters max</t>
        </r>
      </text>
    </comment>
    <comment ref="F222"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222"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275" authorId="1" shapeId="0">
      <text>
        <r>
          <rPr>
            <sz val="9"/>
            <color indexed="81"/>
            <rFont val="Tahoma"/>
            <family val="2"/>
          </rPr>
          <t>Enter the display name for your trailer in each country.
22 characters recommended, 32 characters max</t>
        </r>
      </text>
    </comment>
    <comment ref="F275"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275"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328" authorId="1" shapeId="0">
      <text>
        <r>
          <rPr>
            <sz val="9"/>
            <color indexed="81"/>
            <rFont val="Tahoma"/>
            <family val="2"/>
          </rPr>
          <t>Enter the display name for your trailer in each country.
22 characters recommended, 32 characters max</t>
        </r>
      </text>
    </comment>
    <comment ref="F328"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328"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381" authorId="1" shapeId="0">
      <text>
        <r>
          <rPr>
            <sz val="9"/>
            <color indexed="81"/>
            <rFont val="Tahoma"/>
            <family val="2"/>
          </rPr>
          <t>Enter the display name for your trailer in each country.
22 characters recommended, 32 characters max</t>
        </r>
      </text>
    </comment>
    <comment ref="F381"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381"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434" authorId="1" shapeId="0">
      <text>
        <r>
          <rPr>
            <sz val="9"/>
            <color indexed="81"/>
            <rFont val="Tahoma"/>
            <family val="2"/>
          </rPr>
          <t>Enter the display name for your trailer in each country.
22 characters recommended, 32 characters max</t>
        </r>
      </text>
    </comment>
    <comment ref="F434"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434"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 ref="E487" authorId="1" shapeId="0">
      <text>
        <r>
          <rPr>
            <sz val="9"/>
            <color indexed="81"/>
            <rFont val="Tahoma"/>
            <family val="2"/>
          </rPr>
          <t>Enter the display name for your trailer in each country.
22 characters recommended, 32 characters max</t>
        </r>
      </text>
    </comment>
    <comment ref="F487" authorId="1" shapeId="0">
      <text>
        <r>
          <rPr>
            <sz val="9"/>
            <color indexed="81"/>
            <rFont val="Tahoma"/>
            <family val="2"/>
          </rPr>
          <t>Enter the file name of the trailer that will be available in each country. The trailers themselves should be uploaded via Signiant.
Trailers available in ESRB regions must contain the ESRB rating. Trailers available in PEGI regions must contain the PEGI rating. Trailers available in all other regions should contain no rating.</t>
        </r>
      </text>
    </comment>
    <comment ref="G487" authorId="1" shapeId="0">
      <text>
        <r>
          <rPr>
            <sz val="9"/>
            <color indexed="81"/>
            <rFont val="Tahoma"/>
            <family val="2"/>
          </rPr>
          <t xml:space="preserve">A still image must be provided with each trailer. The file format is 1920x1080 .PNG
Enter the file name here. The images themselves should be uploaded via Signiant.
</t>
        </r>
      </text>
    </comment>
  </commentList>
</comments>
</file>

<file path=xl/comments7.xml><?xml version="1.0" encoding="utf-8"?>
<comments xmlns="http://schemas.openxmlformats.org/spreadsheetml/2006/main">
  <authors>
    <author>Author</author>
  </authors>
  <commentList>
    <comment ref="K5" authorId="0" shapeId="0">
      <text>
        <r>
          <rPr>
            <sz val="9"/>
            <color indexed="81"/>
            <rFont val="Tahoma"/>
            <family val="2"/>
          </rPr>
          <t>A single consumable product may only have six quantities available at a given time.</t>
        </r>
      </text>
    </comment>
    <comment ref="C13" authorId="0" shapeId="0">
      <text>
        <r>
          <rPr>
            <sz val="9"/>
            <color indexed="81"/>
            <rFont val="Tahoma"/>
            <family val="2"/>
          </rPr>
          <t>Enter default text here. If you do not supply localization for a partiuclar language, it will default to the text in this field.</t>
        </r>
      </text>
    </comment>
    <comment ref="D14" authorId="0" shapeId="0">
      <text>
        <r>
          <rPr>
            <sz val="9"/>
            <color indexed="81"/>
            <rFont val="Tahoma"/>
            <family val="2"/>
          </rPr>
          <t>Please enter localized text for all languages. If you want to have different text in a particular country, enter it in the country override field.</t>
        </r>
      </text>
    </comment>
  </commentList>
</comments>
</file>

<file path=xl/comments8.xml><?xml version="1.0" encoding="utf-8"?>
<comments xmlns="http://schemas.openxmlformats.org/spreadsheetml/2006/main">
  <authors>
    <author>Author</author>
  </authors>
  <commentList>
    <comment ref="E5" authorId="0" shapeId="0">
      <text>
        <r>
          <rPr>
            <sz val="9"/>
            <color indexed="81"/>
            <rFont val="Tahoma"/>
            <family val="2"/>
          </rPr>
          <t>If your product is releasing to a country, select 'YES'. Otherwise, select 'NO'.</t>
        </r>
      </text>
    </comment>
  </commentList>
</comments>
</file>

<file path=xl/connections.xml><?xml version="1.0" encoding="utf-8"?>
<connections xmlns="http://schemas.openxmlformats.org/spreadsheetml/2006/main">
  <connection id="1" name="SRP" type="5" reconnectionMethod="2" refreshedVersion="5" minRefreshableVersion="3" deleted="1" saveData="1">
    <dbPr connection="" command="" commandType="3"/>
  </connection>
  <connection id="2" name="WSP" type="5" reconnectionMethod="2" refreshedVersion="5" minRefreshableVersion="3" deleted="1" saveData="1">
    <dbPr connection="" command="" commandType="3"/>
  </connection>
</connections>
</file>

<file path=xl/sharedStrings.xml><?xml version="1.0" encoding="utf-8"?>
<sst xmlns="http://schemas.openxmlformats.org/spreadsheetml/2006/main" count="7752" uniqueCount="588">
  <si>
    <t>NORTH AMERICA</t>
  </si>
  <si>
    <t>YES</t>
  </si>
  <si>
    <t>Canada</t>
  </si>
  <si>
    <t>Austria</t>
  </si>
  <si>
    <t>France</t>
  </si>
  <si>
    <t>Germany</t>
  </si>
  <si>
    <t>Ireland</t>
  </si>
  <si>
    <t>Italy</t>
  </si>
  <si>
    <t>Spain</t>
  </si>
  <si>
    <t>United Kingdom</t>
  </si>
  <si>
    <t>Australia</t>
  </si>
  <si>
    <t>New Zealand</t>
  </si>
  <si>
    <t>Mexico</t>
  </si>
  <si>
    <t>Brazil</t>
  </si>
  <si>
    <t>GENRE</t>
  </si>
  <si>
    <t>Default</t>
  </si>
  <si>
    <t>PUBLISHER NAME</t>
  </si>
  <si>
    <t>DEVELOPER STUDIO</t>
  </si>
  <si>
    <t>English (Canada) override</t>
  </si>
  <si>
    <t>English (United Kingdom) override</t>
  </si>
  <si>
    <t>English (Ireland) override</t>
  </si>
  <si>
    <t>English (Australia) override</t>
  </si>
  <si>
    <t>English (New Zealand) override</t>
  </si>
  <si>
    <t>French (France) override</t>
  </si>
  <si>
    <t>French (Canada) override</t>
  </si>
  <si>
    <t>German (Germany) override</t>
  </si>
  <si>
    <t>German (Austria) override</t>
  </si>
  <si>
    <t>Spanish (Spain) override</t>
  </si>
  <si>
    <t>Spanish (Mexico) override</t>
  </si>
  <si>
    <t>PRODUCT DETAILS</t>
  </si>
  <si>
    <t>English (US)</t>
  </si>
  <si>
    <t>English (Canada)</t>
  </si>
  <si>
    <t>English (United Kingdom)</t>
  </si>
  <si>
    <t>English (Ireland)</t>
  </si>
  <si>
    <t>English (Australia)</t>
  </si>
  <si>
    <t>English (New Zealand)</t>
  </si>
  <si>
    <t xml:space="preserve">French (France) </t>
  </si>
  <si>
    <t>French (Canada)</t>
  </si>
  <si>
    <t>German (Germany)</t>
  </si>
  <si>
    <t>German (Austria)</t>
  </si>
  <si>
    <t>Italian (Italy)</t>
  </si>
  <si>
    <t>Spanish (Spain)</t>
  </si>
  <si>
    <t xml:space="preserve">Spanish (Mexico) </t>
  </si>
  <si>
    <t xml:space="preserve">Portuguese (Brazil) </t>
  </si>
  <si>
    <t>MARKETING INFO</t>
  </si>
  <si>
    <t>GAME TRAILERS</t>
  </si>
  <si>
    <t>Consumable Quantity</t>
  </si>
  <si>
    <t>Enter_Information_Here</t>
  </si>
  <si>
    <t>A</t>
  </si>
  <si>
    <t>English</t>
  </si>
  <si>
    <t>French</t>
  </si>
  <si>
    <t>German</t>
  </si>
  <si>
    <t>Italian</t>
  </si>
  <si>
    <t>Spanish</t>
  </si>
  <si>
    <t>REQUIRED LANGUAGES</t>
  </si>
  <si>
    <t>OPTIONAL LANGUAGES</t>
  </si>
  <si>
    <t>Danish</t>
  </si>
  <si>
    <t>Dutch</t>
  </si>
  <si>
    <t>Finnish</t>
  </si>
  <si>
    <t>Japanese</t>
  </si>
  <si>
    <t>Korean</t>
  </si>
  <si>
    <t>Norwegian</t>
  </si>
  <si>
    <t>Polish</t>
  </si>
  <si>
    <t>Russian</t>
  </si>
  <si>
    <t>Swedish</t>
  </si>
  <si>
    <t>Traditional Chinese</t>
  </si>
  <si>
    <t>Turkish</t>
  </si>
  <si>
    <t>ESRB</t>
  </si>
  <si>
    <t>NO</t>
  </si>
  <si>
    <t>Select_Option</t>
  </si>
  <si>
    <t>PEGI</t>
  </si>
  <si>
    <t xml:space="preserve"> </t>
  </si>
  <si>
    <t>USK</t>
  </si>
  <si>
    <t>COB</t>
  </si>
  <si>
    <t>G</t>
  </si>
  <si>
    <t>OFLC</t>
  </si>
  <si>
    <t>DJCTQ</t>
  </si>
  <si>
    <t>10</t>
  </si>
  <si>
    <t>12</t>
  </si>
  <si>
    <t>14</t>
  </si>
  <si>
    <t>16</t>
  </si>
  <si>
    <t>18</t>
  </si>
  <si>
    <t>AutoInstalledApplication</t>
  </si>
  <si>
    <t>CloudGame</t>
  </si>
  <si>
    <t>DGame</t>
  </si>
  <si>
    <t>DGameDemo</t>
  </si>
  <si>
    <t>DurangoConsumable</t>
  </si>
  <si>
    <t>DurangoDurable</t>
  </si>
  <si>
    <t>LiveApp</t>
  </si>
  <si>
    <t>Type</t>
  </si>
  <si>
    <t>Enter_File_Name_Here</t>
  </si>
  <si>
    <t>TRAILER 1</t>
  </si>
  <si>
    <t>TRAILER 2</t>
  </si>
  <si>
    <t>TRAILER 3</t>
  </si>
  <si>
    <t>PRODUCT NAME</t>
  </si>
  <si>
    <t>PRODUCT ID</t>
  </si>
  <si>
    <t>INCLUDED PRODUCTS (BUNDLES ONLY)</t>
  </si>
  <si>
    <t>CONSUMABLE DESCRIPTION (CONSUMABLES ONLY)</t>
  </si>
  <si>
    <t>B</t>
  </si>
  <si>
    <t>C</t>
  </si>
  <si>
    <t>D</t>
  </si>
  <si>
    <t>E</t>
  </si>
  <si>
    <t>H</t>
  </si>
  <si>
    <t>I</t>
  </si>
  <si>
    <t>PEGI REGIONS</t>
  </si>
  <si>
    <t>ESRB REGIONS</t>
  </si>
  <si>
    <t>REST OF WORLD REGIONS</t>
  </si>
  <si>
    <t>TRAILER TITLE</t>
  </si>
  <si>
    <t>TRAILER FILE NAME</t>
  </si>
  <si>
    <t>TRAILER IMAGE</t>
  </si>
  <si>
    <t>EXAMPLE</t>
  </si>
  <si>
    <t>10 Coins</t>
  </si>
  <si>
    <t>10 monete</t>
  </si>
  <si>
    <t>10 monedas</t>
  </si>
  <si>
    <t>10 moedas</t>
  </si>
  <si>
    <t>10 pièces</t>
  </si>
  <si>
    <t>AVAILABLE?</t>
  </si>
  <si>
    <t>EKB FILE NAME</t>
  </si>
  <si>
    <t>XVC FILE NAME</t>
  </si>
  <si>
    <t>SUPPORTED LANGUAGES</t>
  </si>
  <si>
    <t>AVAILABILITIES AND BINARIES</t>
  </si>
  <si>
    <t>Select up to 5 Genres</t>
  </si>
  <si>
    <t>GENRE 1</t>
  </si>
  <si>
    <t>GENRE 2</t>
  </si>
  <si>
    <t>GENRE 3</t>
  </si>
  <si>
    <t>GENRE 4</t>
  </si>
  <si>
    <t>GENRE 5</t>
  </si>
  <si>
    <t>Genre</t>
  </si>
  <si>
    <t>Action &amp; Adventure</t>
  </si>
  <si>
    <t>Avatar</t>
  </si>
  <si>
    <t>Card &amp; Board</t>
  </si>
  <si>
    <t>Classics</t>
  </si>
  <si>
    <t>Educational</t>
  </si>
  <si>
    <t>Family</t>
  </si>
  <si>
    <t>Fighting</t>
  </si>
  <si>
    <t>Music</t>
  </si>
  <si>
    <t>Other</t>
  </si>
  <si>
    <t>Platformer</t>
  </si>
  <si>
    <t>Puzzle &amp; Trivia</t>
  </si>
  <si>
    <t>Racing &amp; Flying</t>
  </si>
  <si>
    <t>Role Playing</t>
  </si>
  <si>
    <t>Shooter</t>
  </si>
  <si>
    <t>Sports &amp; Recreation</t>
  </si>
  <si>
    <t>Strategy &amp; Simulation</t>
  </si>
  <si>
    <t>Publish to this Sandbox:</t>
  </si>
  <si>
    <t>Product Status</t>
  </si>
  <si>
    <t>Internal Development and Testing</t>
  </si>
  <si>
    <t>CONSUMABLE QUANTITY (Consumables Only)</t>
  </si>
  <si>
    <t>PRODUCT TYPE</t>
  </si>
  <si>
    <t>CONTENT PACKAGE NAME</t>
  </si>
  <si>
    <t>Purpose of the Workbook:</t>
  </si>
  <si>
    <t>ARTWORK</t>
  </si>
  <si>
    <t>BOX ART (1080x1080 .PNG)</t>
  </si>
  <si>
    <t>FEATURE PROMOTIONAL SQUARE ART (1080x1080 .PNG)</t>
  </si>
  <si>
    <t>POSTER ART (720x1080 .PNG)</t>
  </si>
  <si>
    <t>SUPER HERO ART (1920x1080 .PNG)</t>
  </si>
  <si>
    <t>Are you submitting assets/binaries?</t>
  </si>
  <si>
    <t>binary Size</t>
  </si>
  <si>
    <t>Less than 2Gb</t>
  </si>
  <si>
    <t>2Gb or over</t>
  </si>
  <si>
    <t>You only need to complete this section if your product is a bundle.</t>
  </si>
  <si>
    <t>TRAILER 4</t>
  </si>
  <si>
    <t>TRAILER 10</t>
  </si>
  <si>
    <t>TRAILER 9</t>
  </si>
  <si>
    <t>TRAILER 8</t>
  </si>
  <si>
    <t>TRAILER 7</t>
  </si>
  <si>
    <t>TRAILER 6</t>
  </si>
  <si>
    <t>TRAILER 5</t>
  </si>
  <si>
    <t>ALTERNATE TITLES</t>
  </si>
  <si>
    <t>Enter_Quantity_Here</t>
  </si>
  <si>
    <t>A Consumable Product can have multiple Availabilities in the same region. In order for these to be differentiated, you must supply a localized description, which will appear to the end user. In the 'Consumable Quantity' field, please enter the quantity of each consumable. In each language field, enter the Consumable Description that the user will see.</t>
  </si>
  <si>
    <t>FriendlyName</t>
  </si>
  <si>
    <t>MSRP</t>
  </si>
  <si>
    <t>Retail</t>
  </si>
  <si>
    <t>WholeSale</t>
  </si>
  <si>
    <t>Test Tier 1</t>
  </si>
  <si>
    <t>WHOLESALE PRICE TIER</t>
  </si>
  <si>
    <t>US RETAIL PRICE</t>
  </si>
  <si>
    <t>RETAIL PRICE TIER (MICROSOFT USE ONLY)</t>
  </si>
  <si>
    <t>AVAILABILITES &amp; BINARIES
- Regions
- Content Package name
- XVC File Name
- EKB File Name</t>
  </si>
  <si>
    <t>Multi-player Online Battle Arena</t>
  </si>
  <si>
    <t>Apps - Social</t>
  </si>
  <si>
    <t>Apps - Video</t>
  </si>
  <si>
    <t>Apps - Music</t>
  </si>
  <si>
    <t>Apps - Tools</t>
  </si>
  <si>
    <t>Apps - Companion</t>
  </si>
  <si>
    <t xml:space="preserve">For Cert Submissions, the following minimum information must be completed:
</t>
  </si>
  <si>
    <t>Wholsale Price Tier</t>
  </si>
  <si>
    <t>AVAILABILITY 1</t>
  </si>
  <si>
    <t>AVAILABILITY 2</t>
  </si>
  <si>
    <t>AVAILABILITY 3</t>
  </si>
  <si>
    <t>AVAILABILITY 4</t>
  </si>
  <si>
    <t>AVAILABILITY 5</t>
  </si>
  <si>
    <t>AVAILABILITY 6</t>
  </si>
  <si>
    <t>AVAILABILITY 7</t>
  </si>
  <si>
    <t>AVAILABILITY 8</t>
  </si>
  <si>
    <t>AVAILABILITY 9</t>
  </si>
  <si>
    <t>AVAILABILITY 10</t>
  </si>
  <si>
    <t>AVAILABILITY 11</t>
  </si>
  <si>
    <t>AVAILABILITY 12</t>
  </si>
  <si>
    <t>AVAILABILITY 13</t>
  </si>
  <si>
    <t>AVAILABILITY 14</t>
  </si>
  <si>
    <t>AVAILABILITY 15</t>
  </si>
  <si>
    <t>AVAILABILITY 16</t>
  </si>
  <si>
    <t>AVAILABILITY 17</t>
  </si>
  <si>
    <t>AVAILABILITY 18</t>
  </si>
  <si>
    <t>AVAILABILITY 19</t>
  </si>
  <si>
    <t>AVAILABILITY 20</t>
  </si>
  <si>
    <t>Retail Price Tier (MICROSOFT USE ONLY)</t>
  </si>
  <si>
    <t>US MSRP</t>
  </si>
  <si>
    <t>US Wholesale Price</t>
  </si>
  <si>
    <t>Meta Data</t>
  </si>
  <si>
    <t>Game</t>
  </si>
  <si>
    <t>Demo</t>
  </si>
  <si>
    <t>Durable</t>
  </si>
  <si>
    <t>Consumable</t>
  </si>
  <si>
    <t>Subscription</t>
  </si>
  <si>
    <t>Artwork</t>
  </si>
  <si>
    <t>Ratings</t>
  </si>
  <si>
    <t>Trailers</t>
  </si>
  <si>
    <t>Capabilities</t>
  </si>
  <si>
    <t>REQUIRED SECTIONS PER PRODUCT TYPE</t>
  </si>
  <si>
    <t>Windows</t>
  </si>
  <si>
    <t>Windows Phone</t>
  </si>
  <si>
    <t>iPad</t>
  </si>
  <si>
    <t>iPhone</t>
  </si>
  <si>
    <t>Android Tablet</t>
  </si>
  <si>
    <t>Android Phone</t>
  </si>
  <si>
    <t>Select the platforms on which the SmartGlass-enabled native app runs. Enter the associated information for the app marketplace and deep link URL to launch the native app from the Xbox One SmartGlass App.</t>
  </si>
  <si>
    <t>DEEPLINK URL</t>
  </si>
  <si>
    <t>The default Companion is showcased in the SmartGlass App home and Now Playing views when your title and the Xbox One SmartGlass App connect. A title can only have one default Companion.</t>
  </si>
  <si>
    <t>Which of the following SmartGlass Platform rendering surfaces are used by the SmartGlass Companion?</t>
  </si>
  <si>
    <t>HTML Surface</t>
  </si>
  <si>
    <t>Remote Rendering Surface</t>
  </si>
  <si>
    <t>URL for the SmartGlass Companion</t>
  </si>
  <si>
    <t>Both</t>
  </si>
  <si>
    <t>SmartGlass Companion</t>
  </si>
  <si>
    <t>Confirm that the SmartGlass Companion is available on each of the following platforms:</t>
  </si>
  <si>
    <t>Does the SmartGlass Companion call any Xbox Live Services or external websites? If so, enter URLs that the SmartGlass Companion needs to be able to access:</t>
  </si>
  <si>
    <t>SMARTGLASS AVAILABILITIES</t>
  </si>
  <si>
    <t>WINDOWS</t>
  </si>
  <si>
    <t>WINDOWS PHONE</t>
  </si>
  <si>
    <t>IPAD</t>
  </si>
  <si>
    <t>IPHONE</t>
  </si>
  <si>
    <t>ANDROID TABLET</t>
  </si>
  <si>
    <t>ANDRIOD PHONE</t>
  </si>
  <si>
    <t>SmartGlass Native App</t>
  </si>
  <si>
    <t>DEFAULT?</t>
  </si>
  <si>
    <t>List the Xbox One titles in your Product Group that this SmartGlass Companion should be associated with</t>
  </si>
  <si>
    <t>Bundle/Season Pass</t>
  </si>
  <si>
    <t>Product Details</t>
  </si>
  <si>
    <t>Included Products</t>
  </si>
  <si>
    <t>SmartGlass</t>
  </si>
  <si>
    <t>Availabilites &amp; Binaries</t>
  </si>
  <si>
    <t>Consumable Info</t>
  </si>
  <si>
    <t>J</t>
  </si>
  <si>
    <t>K</t>
  </si>
  <si>
    <t>SMARTGLASS NATIVE APP (Skip to next section for SmartGlass Companion Products)</t>
  </si>
  <si>
    <t>SMARTGLASS COMPANION (Section not required for SmartGlass Native App Products)</t>
  </si>
  <si>
    <t>Test Tier 2</t>
  </si>
  <si>
    <t>VISIBLE IN THE CATALOG?</t>
  </si>
  <si>
    <t>visibility</t>
  </si>
  <si>
    <t>Visible</t>
  </si>
  <si>
    <t>Hidden</t>
  </si>
  <si>
    <t>TITLE (255 char.)</t>
  </si>
  <si>
    <t>SHORT TITLE (50 char.)</t>
  </si>
  <si>
    <t>SORT TITLE (255 char.)</t>
  </si>
  <si>
    <t>VOICE TITLE (25 char.)</t>
  </si>
  <si>
    <t>DESCRIPTION (4000 char.)</t>
  </si>
  <si>
    <t>SHORT DESCRIPTION (500 char.)</t>
  </si>
  <si>
    <t>MARKETING INFO
- Title
- Voice Title
- Genre</t>
  </si>
  <si>
    <t>Tier</t>
  </si>
  <si>
    <t>United States</t>
  </si>
  <si>
    <t>Algeria</t>
  </si>
  <si>
    <t>Argentina</t>
  </si>
  <si>
    <t>Bangladesh</t>
  </si>
  <si>
    <t>Belgium</t>
  </si>
  <si>
    <t>Bulgaria</t>
  </si>
  <si>
    <t>Chile</t>
  </si>
  <si>
    <t>Colombia</t>
  </si>
  <si>
    <t>Costa Rica</t>
  </si>
  <si>
    <t>Croatia</t>
  </si>
  <si>
    <t>Cyprus</t>
  </si>
  <si>
    <t>Czech Republic</t>
  </si>
  <si>
    <t>Denmark</t>
  </si>
  <si>
    <t>Egypt</t>
  </si>
  <si>
    <t>Estonia</t>
  </si>
  <si>
    <t>Finland</t>
  </si>
  <si>
    <t>Greece</t>
  </si>
  <si>
    <t>Hong Kong</t>
  </si>
  <si>
    <t>Hungary</t>
  </si>
  <si>
    <t>Iceland</t>
  </si>
  <si>
    <t>India</t>
  </si>
  <si>
    <t>Indonesia</t>
  </si>
  <si>
    <t>Israel</t>
  </si>
  <si>
    <t>Japan</t>
  </si>
  <si>
    <t>Kazakhstan</t>
  </si>
  <si>
    <t>Latvia</t>
  </si>
  <si>
    <t>Liechtenstein</t>
  </si>
  <si>
    <t>Lithuania</t>
  </si>
  <si>
    <t>Luxembourg</t>
  </si>
  <si>
    <t>Malaysia</t>
  </si>
  <si>
    <t>Malta</t>
  </si>
  <si>
    <t>Mauritania</t>
  </si>
  <si>
    <t>Netherlands</t>
  </si>
  <si>
    <t>Norway</t>
  </si>
  <si>
    <t>Pakistan</t>
  </si>
  <si>
    <t>Peru</t>
  </si>
  <si>
    <t>Philippines</t>
  </si>
  <si>
    <t>Poland</t>
  </si>
  <si>
    <t>Portugal</t>
  </si>
  <si>
    <t>Qatar</t>
  </si>
  <si>
    <t>Romania</t>
  </si>
  <si>
    <t>Russia</t>
  </si>
  <si>
    <t>Saudi Arabia</t>
  </si>
  <si>
    <t>Singapore</t>
  </si>
  <si>
    <t>Slovakia</t>
  </si>
  <si>
    <t>Slovenia</t>
  </si>
  <si>
    <t>South Africa</t>
  </si>
  <si>
    <t>Sweden</t>
  </si>
  <si>
    <t>Switzerland</t>
  </si>
  <si>
    <t>Taiwan</t>
  </si>
  <si>
    <t>Thailand</t>
  </si>
  <si>
    <t>Trinidad and Tobago</t>
  </si>
  <si>
    <t>Turkey</t>
  </si>
  <si>
    <t>Ukraine</t>
  </si>
  <si>
    <t>United Arab Emirates</t>
  </si>
  <si>
    <t>Vietnam</t>
  </si>
  <si>
    <t>Yemen</t>
  </si>
  <si>
    <t>F73</t>
  </si>
  <si>
    <t>WHOLESALE PRICE</t>
  </si>
  <si>
    <t>MSRP PRICE</t>
  </si>
  <si>
    <t>Submitter email address:</t>
  </si>
  <si>
    <t>Danish (Denmark)</t>
  </si>
  <si>
    <t>Finnish (Finland)</t>
  </si>
  <si>
    <t>Japanese (Japan)</t>
  </si>
  <si>
    <t>Russian (Russia)</t>
  </si>
  <si>
    <t xml:space="preserve">Portuguese (Portugal) </t>
  </si>
  <si>
    <t>Spanish (Argentina)</t>
  </si>
  <si>
    <t>Swedish (Sweden)</t>
  </si>
  <si>
    <t>Dutch (Belgium)</t>
  </si>
  <si>
    <t>Dutch (Netherlands)</t>
  </si>
  <si>
    <t>Norwegian (Norway)</t>
  </si>
  <si>
    <t>German (Switzerland)</t>
  </si>
  <si>
    <t>French (Switzerland)</t>
  </si>
  <si>
    <t>French (Belgium)</t>
  </si>
  <si>
    <t>South Korea</t>
  </si>
  <si>
    <t>Test Tier 1 - $0.01 USD</t>
  </si>
  <si>
    <t>LOOKUP</t>
  </si>
  <si>
    <t>WSP</t>
  </si>
  <si>
    <t>SRP</t>
  </si>
  <si>
    <t>Marketing Info</t>
  </si>
  <si>
    <t>Game Help</t>
  </si>
  <si>
    <t>Privacy &amp; Terms of Use</t>
  </si>
  <si>
    <t>OPTIONAL</t>
  </si>
  <si>
    <r>
      <t xml:space="preserve">Note that sections filled in with a grey cross-hatch pattern do </t>
    </r>
    <r>
      <rPr>
        <u/>
        <sz val="11"/>
        <color theme="1"/>
        <rFont val="Segoe UI"/>
        <family val="2"/>
      </rPr>
      <t>not</t>
    </r>
    <r>
      <rPr>
        <sz val="11"/>
        <color theme="1"/>
        <rFont val="Segoe UI"/>
        <family val="2"/>
      </rPr>
      <t xml:space="preserve"> need to be filled in. Example:</t>
    </r>
  </si>
  <si>
    <t>Language</t>
  </si>
  <si>
    <t>Violence</t>
  </si>
  <si>
    <t>Simulated Gambling</t>
  </si>
  <si>
    <t>Unrated</t>
  </si>
  <si>
    <t>6+</t>
  </si>
  <si>
    <t>12+</t>
  </si>
  <si>
    <t>16+</t>
  </si>
  <si>
    <t>None</t>
  </si>
  <si>
    <t>General</t>
  </si>
  <si>
    <t>18+</t>
  </si>
  <si>
    <t>Drugs</t>
  </si>
  <si>
    <t>Sex</t>
  </si>
  <si>
    <t>Gambling</t>
  </si>
  <si>
    <t xml:space="preserve">
RATINGS
- Ratings
- Descriptors
- File Names</t>
  </si>
  <si>
    <t>ARTWORK
- Feature Promotional Square Art
GAME HELP
- ZIP Files</t>
  </si>
  <si>
    <t>RETAIL PRICE (MICROSOFT USE ONLY)</t>
  </si>
  <si>
    <t>IMAGE GALLERY</t>
  </si>
  <si>
    <t>BRANDED KEY ART (584x800 .PNG)</t>
  </si>
  <si>
    <t>KEY ART (584x800 .PNG)</t>
  </si>
  <si>
    <t>TITLED HERO ART (1920x1080 .PNG)</t>
  </si>
  <si>
    <t xml:space="preserve">PHONE IMAGE GALLERY (720x1280 .PNG) </t>
  </si>
  <si>
    <t>TABLET IMAGE GALLERY (1024x768 .PNG)</t>
  </si>
  <si>
    <t>TABLET IMAGE GALLERY - WIDESCREEN (1280x720 .PNG)</t>
  </si>
  <si>
    <t>PACKAGE/APP NAME</t>
  </si>
  <si>
    <t>List the Xbox One titles in your Product Group that this SmartGlass Native App should be associated with:</t>
  </si>
  <si>
    <t>Does the SmartGlass Companion provide any help-type information (guides, walkthroughs, cheats, etc.)?</t>
  </si>
  <si>
    <r>
      <t xml:space="preserve">Artwork files </t>
    </r>
    <r>
      <rPr>
        <b/>
        <u/>
        <sz val="11"/>
        <color theme="2" tint="-0.499984740745262"/>
        <rFont val="Calibri"/>
        <family val="2"/>
        <scheme val="minor"/>
      </rPr>
      <t>must</t>
    </r>
    <r>
      <rPr>
        <b/>
        <sz val="11"/>
        <color theme="2" tint="-0.499984740745262"/>
        <rFont val="Calibri"/>
        <family val="2"/>
        <scheme val="minor"/>
      </rPr>
      <t xml:space="preserve"> be uploaded via Signiant to the location specified on the "Product Details" tab.</t>
    </r>
  </si>
  <si>
    <r>
      <t xml:space="preserve">Binaries (XVC and EKB files) </t>
    </r>
    <r>
      <rPr>
        <b/>
        <u/>
        <sz val="11"/>
        <color theme="2" tint="-0.499984740745262"/>
        <rFont val="Calibri"/>
        <family val="2"/>
        <scheme val="minor"/>
      </rPr>
      <t>must</t>
    </r>
    <r>
      <rPr>
        <b/>
        <sz val="11"/>
        <color theme="2" tint="-0.499984740745262"/>
        <rFont val="Calibri"/>
        <family val="2"/>
        <scheme val="minor"/>
      </rPr>
      <t xml:space="preserve"> be uploaded to the location specified on the "Product Details" tab.</t>
    </r>
  </si>
  <si>
    <r>
      <t xml:space="preserve">Trailers and associated artwork </t>
    </r>
    <r>
      <rPr>
        <b/>
        <u/>
        <sz val="11"/>
        <color theme="2" tint="-0.499984740745262"/>
        <rFont val="Calibri"/>
        <family val="2"/>
        <scheme val="minor"/>
      </rPr>
      <t>must</t>
    </r>
    <r>
      <rPr>
        <b/>
        <sz val="11"/>
        <color theme="2" tint="-0.499984740745262"/>
        <rFont val="Calibri"/>
        <family val="2"/>
        <scheme val="minor"/>
      </rPr>
      <t xml:space="preserve"> be uploaded to the location specified on the "Product Details" tab.</t>
    </r>
  </si>
  <si>
    <r>
      <t xml:space="preserve"> Items in </t>
    </r>
    <r>
      <rPr>
        <b/>
        <sz val="11"/>
        <color rgb="FFFF0000"/>
        <rFont val="Segoe UI"/>
        <family val="2"/>
      </rPr>
      <t>red</t>
    </r>
    <r>
      <rPr>
        <sz val="11"/>
        <color theme="1"/>
        <rFont val="Segoe UI"/>
        <family val="2"/>
      </rPr>
      <t xml:space="preserve"> should be filled out before being submitting the workbook.</t>
    </r>
  </si>
  <si>
    <t>Content Update and/or Service Config Update Required?</t>
  </si>
  <si>
    <t>No Updates Required</t>
  </si>
  <si>
    <t>Only Content Update Required</t>
  </si>
  <si>
    <t>Only Service Config Update Required</t>
  </si>
  <si>
    <t>Content Update AND Service Config Update Required</t>
  </si>
  <si>
    <r>
      <rPr>
        <b/>
        <sz val="11"/>
        <color theme="1"/>
        <rFont val="Segoe UI"/>
        <family val="2"/>
      </rPr>
      <t>INSTRUCTIONS:</t>
    </r>
    <r>
      <rPr>
        <sz val="11"/>
        <color theme="1"/>
        <rFont val="Segoe UI"/>
        <family val="2"/>
      </rPr>
      <t xml:space="preserve"> Please use this workbook to supply Catalog Metadata, Artwork, Availability and Binary info. Hover your mouse over fields with a red corner for help.
The following sections are included:
A. PRODUCT DETAILS - Basic information to help Microsoft identify your Product.
B. INCLUDED PRODUCTS - Only required for bundle products.
C. AVAILABILITIES &amp; BINARIES - Includes what, where, how much and when information
D. MARKETING INFO - Genre information and Marketing text that will be displayed on the Product Details Page.
E. RATINGS - The age rating that will be displayed, and also age-gate access to your product.
F. CAPABILITES - Functional details about your product that will be displayed on the Product Details Page.
G. GAME HELP - The files needed to display in-game help.
H. PRIVACY &amp; TERMS OF USE - Details that wil be displayed to consumers at the time of purchase.
I. ARTWORK - Art that will be displayed on the Product Details Page.
J. TRAILERS - Streaming trailers that will be displayed on the Product Details Page.
K. CONSUMABLE INFO - Only required for Consumable products.
L. SMARTGLASS - Only required for SmartGlass products.
Once completed, email the workbook to xboxconf@microsoft.com. Loose files (Ratings Certificates, Artwork, Trailers, Privacy/TOU docs, binaries) should be uploaded to Microsoft using your Signiant account.</t>
    </r>
  </si>
  <si>
    <t>MSRP PRICE TIER OVERRIDE (MICROSOFT USE ONLY)</t>
  </si>
  <si>
    <t>MSRP Price Tier (MICROSOFT USE ONLY)</t>
  </si>
  <si>
    <t>VISIBILITY START DATE / TIME (UTC)</t>
  </si>
  <si>
    <t>VISIBILITY END DATE / TIME (UTC)</t>
  </si>
  <si>
    <t>SALE START DATE / TIME (UTC)</t>
  </si>
  <si>
    <t>SALE END DATE / TIME (UTC)</t>
  </si>
  <si>
    <t>TOKEN START DATE / TIME (UTC)</t>
  </si>
  <si>
    <t>TOKEN END DATE / TIME (UTC)</t>
  </si>
  <si>
    <t>START DATE / TIME (UTC)</t>
  </si>
  <si>
    <t xml:space="preserve"> END DATE / TIME (UTC)</t>
  </si>
  <si>
    <t>Is this product to be included as part of a bundle?</t>
  </si>
  <si>
    <t>What bundle(s) will this product be included in?</t>
  </si>
  <si>
    <t>Hong Kong SAR</t>
  </si>
  <si>
    <t>WESTERN EUROPE</t>
  </si>
  <si>
    <t>CENTRAL &amp; EASTERN EUROPE</t>
  </si>
  <si>
    <t>MIDDLE EAST &amp; AFRICA</t>
  </si>
  <si>
    <t>LATIN AMERICA</t>
  </si>
  <si>
    <t>AUSTRALIA &amp; NEW ZEALAND</t>
  </si>
  <si>
    <t>JAPAN</t>
  </si>
  <si>
    <t>ASIA</t>
  </si>
  <si>
    <t>REQUIRES GOLD?</t>
  </si>
  <si>
    <t>Are trailers embargo'd?</t>
  </si>
  <si>
    <t>Embargo Date / Time (UTC):</t>
  </si>
  <si>
    <t>Language (Country)</t>
  </si>
  <si>
    <t>File Name</t>
  </si>
  <si>
    <t>10 コイン</t>
  </si>
  <si>
    <t>To ensure faster processing when updating a previously submitted workbook, please highlight the cells you've changed since your last submission in yellow.</t>
  </si>
  <si>
    <t>Example</t>
  </si>
  <si>
    <t>CERO (Japan)</t>
  </si>
  <si>
    <t>Options</t>
  </si>
  <si>
    <t>Descriptors</t>
  </si>
  <si>
    <t>A(All ages)</t>
  </si>
  <si>
    <t>Romance</t>
  </si>
  <si>
    <t>B (12)</t>
  </si>
  <si>
    <t>Sexuality</t>
  </si>
  <si>
    <t>C (15)</t>
  </si>
  <si>
    <t>D (17)</t>
  </si>
  <si>
    <t>Fright</t>
  </si>
  <si>
    <t>Z (18)</t>
  </si>
  <si>
    <t>Crime</t>
  </si>
  <si>
    <t>Drinking and Smoking</t>
  </si>
  <si>
    <t xml:space="preserve">All </t>
  </si>
  <si>
    <t>PG</t>
  </si>
  <si>
    <t>GRB Rating (Korea)</t>
  </si>
  <si>
    <t>CSRR Rating (Taiwan)</t>
  </si>
  <si>
    <t>Disclaimers</t>
  </si>
  <si>
    <t>Be aware of time playing; avoid game addiction</t>
  </si>
  <si>
    <t>Alcohol and Tobacco Reference</t>
  </si>
  <si>
    <t>Protected</t>
  </si>
  <si>
    <t>Game content or service may require additional fees</t>
  </si>
  <si>
    <t>PG12</t>
  </si>
  <si>
    <t>Only people over 18 may purchase or use</t>
  </si>
  <si>
    <t>PG15</t>
  </si>
  <si>
    <t>Restricted</t>
  </si>
  <si>
    <t>People under 18 are prohibited from purchase or use</t>
  </si>
  <si>
    <t>Horror</t>
  </si>
  <si>
    <t>Inappropriate Language</t>
  </si>
  <si>
    <t>Anti-social Characteristics</t>
  </si>
  <si>
    <t>Love Affairs and Friend-making</t>
  </si>
  <si>
    <t>Other inappropriate content for minors</t>
  </si>
  <si>
    <t>PCBP Rating (Russia)</t>
  </si>
  <si>
    <t>0+</t>
  </si>
  <si>
    <t>English (Hong Kong)</t>
  </si>
  <si>
    <t>Chinese Traditional (Hong Kong)</t>
  </si>
  <si>
    <t>Chinese Traditional (Taiwan)</t>
  </si>
  <si>
    <t>Korean (South Korea)</t>
  </si>
  <si>
    <t>English (Singapore)</t>
  </si>
  <si>
    <t>Chinese Simplified (Singapore)</t>
  </si>
  <si>
    <t>Spanish (Chile)</t>
  </si>
  <si>
    <t>Spanish (Colombia)</t>
  </si>
  <si>
    <t>Portuguese (Portugal)</t>
  </si>
  <si>
    <t>English (India)</t>
  </si>
  <si>
    <t>Turkish (Turkey)</t>
  </si>
  <si>
    <t>English (Saudi Arabia)</t>
  </si>
  <si>
    <t>English (South Africa)</t>
  </si>
  <si>
    <t>English (United Arab Emirates)</t>
  </si>
  <si>
    <t>English (Israel)</t>
  </si>
  <si>
    <t>English (Czech Republic)</t>
  </si>
  <si>
    <t>Polish (Poland)</t>
  </si>
  <si>
    <t>English (Hungary)</t>
  </si>
  <si>
    <t>English (Slovakia)</t>
  </si>
  <si>
    <t>English (Greece)</t>
  </si>
  <si>
    <t>Is this workbook an update to a prior submission?</t>
  </si>
  <si>
    <t>Please remember to highlight any</t>
  </si>
  <si>
    <t>chaged cells in yellow.</t>
  </si>
  <si>
    <t xml:space="preserve">For Game Detail Pages, the following minimum information must be completed:
</t>
  </si>
  <si>
    <t>AVAILABILITES &amp; BINARIES
- Regions
- Visibility Date
- Sale Date (enter 12/31/2799 if not publically announced)</t>
  </si>
  <si>
    <t xml:space="preserve">
RATINGS
- Ratings
- Descriptors
</t>
  </si>
  <si>
    <t>ARTWORK
- All artwork
CAPABILITIES
- All relevant information</t>
  </si>
  <si>
    <t>MARKETING INFO
- All text fields (Alternate title is optional)
- Genre</t>
  </si>
  <si>
    <t>Spanish (United States) override</t>
  </si>
  <si>
    <t>French (Belgium) override</t>
  </si>
  <si>
    <t>Dutch (Belgium) override</t>
  </si>
  <si>
    <t>Dutch (Netherlands) override</t>
  </si>
  <si>
    <t>German (Switzerland) override</t>
  </si>
  <si>
    <t>French (Switzerland) override</t>
  </si>
  <si>
    <t>English (Hong Kong) override</t>
  </si>
  <si>
    <t>English (Saudi Arabia) override</t>
  </si>
  <si>
    <t>English (South Africa) override</t>
  </si>
  <si>
    <t>English (Israel) override</t>
  </si>
  <si>
    <t>English (Czech Republic) override</t>
  </si>
  <si>
    <t>English (India) override</t>
  </si>
  <si>
    <t>English (United Arab Emirates) override</t>
  </si>
  <si>
    <t>English (Hungary) override</t>
  </si>
  <si>
    <t>English (Slovakia) override</t>
  </si>
  <si>
    <t>English (Greece) override</t>
  </si>
  <si>
    <t>Spanish (Argentina) override</t>
  </si>
  <si>
    <t>Spanish (Chile) override</t>
  </si>
  <si>
    <t>Spanish (Columbia) override</t>
  </si>
  <si>
    <t>Portuguese</t>
  </si>
  <si>
    <t>Portuguese (Brazil) override</t>
  </si>
  <si>
    <t>Portuguese (Portugal) override</t>
  </si>
  <si>
    <t>Traditional Chinese (Taiwan) override</t>
  </si>
  <si>
    <t>Traditional Chinese (Hong Kong) override</t>
  </si>
  <si>
    <t>English (Singapore) override</t>
  </si>
  <si>
    <t>English (United States) override</t>
  </si>
  <si>
    <t>China</t>
  </si>
  <si>
    <t>Chinese (Simplified)</t>
  </si>
  <si>
    <t>Chinese Simplified (PRC)</t>
  </si>
  <si>
    <t>HAS A TRIAL?</t>
  </si>
  <si>
    <t>No</t>
  </si>
  <si>
    <t>Yes - Curated</t>
  </si>
  <si>
    <t>Yes - Timed</t>
  </si>
  <si>
    <t>TIME OF TRIAL (IN MINUTES)</t>
  </si>
  <si>
    <t>Do owners of the Xbox 360 version of this product get the Xbox One version for free?</t>
  </si>
  <si>
    <t>List the Xbox 360 Offer IDs:</t>
  </si>
  <si>
    <t>Product Group Name:</t>
  </si>
  <si>
    <t>Product Name:</t>
  </si>
  <si>
    <t>Product Type:</t>
  </si>
  <si>
    <t>Sandbox in Which the Updated Service Config Resides:</t>
  </si>
  <si>
    <t>Product ID:</t>
  </si>
  <si>
    <t>Signiant folder name:</t>
  </si>
  <si>
    <t>Size of largest binary:</t>
  </si>
  <si>
    <t xml:space="preserve">Publishing for Game Detail Page </t>
  </si>
  <si>
    <t>Publishing for Certification</t>
  </si>
  <si>
    <t>Publishing for Release to Internal BETA RETAIL Audience</t>
  </si>
  <si>
    <t>Publishing for Release to External BETA RETAIL Audience</t>
  </si>
  <si>
    <t>Publishing All Final Information for RETAIL Standard Release</t>
  </si>
  <si>
    <t>TBD</t>
  </si>
  <si>
    <t>EC</t>
  </si>
  <si>
    <t>E10+</t>
  </si>
  <si>
    <t>T</t>
  </si>
  <si>
    <t>M</t>
  </si>
  <si>
    <t>RP (E-E10+)</t>
  </si>
  <si>
    <t>RP (T-M)</t>
  </si>
  <si>
    <t>0</t>
  </si>
  <si>
    <t>6</t>
  </si>
  <si>
    <t>R13+</t>
  </si>
  <si>
    <t>R15+</t>
  </si>
  <si>
    <t>R18+</t>
  </si>
  <si>
    <t>MA</t>
  </si>
  <si>
    <t>R18</t>
  </si>
  <si>
    <t>R16+</t>
  </si>
  <si>
    <t>ER</t>
  </si>
  <si>
    <t>L</t>
  </si>
  <si>
    <t>3</t>
  </si>
  <si>
    <t>7</t>
  </si>
  <si>
    <t>A18p</t>
  </si>
  <si>
    <t>PEGI Portugal</t>
  </si>
  <si>
    <t>4</t>
  </si>
  <si>
    <t>-</t>
  </si>
  <si>
    <t>Version 5.6a - WOBO</t>
  </si>
  <si>
    <t>Bruno.Gaugain@ubisoft.com</t>
  </si>
  <si>
    <t>UBMN.9 &amp;RETAIL</t>
  </si>
  <si>
    <t>JustDance®2015</t>
  </si>
  <si>
    <t>${MapName}$</t>
  </si>
  <si>
    <t>${dlcIdXOneNCSA}$</t>
  </si>
  <si>
    <t>EN, IT, FR, DE, ES, DA, NL, NO, SV, FI, PT</t>
  </si>
  <si>
    <t>${dlcReleaseDateXOneNCSA}$</t>
  </si>
  <si>
    <t>"${songName}$" by ${artistName}$</t>
  </si>
  <si>
    <t>${songName}$ by ${artistName}$</t>
  </si>
  <si>
    <t>${songName}$</t>
  </si>
  <si>
    <t>Just Dance 2015</t>
  </si>
  <si>
    <t>Share the power of dance and download all-new moves from "${songName}$" by ${artistName}$!</t>
  </si>
  <si>
    <t>${credits}$</t>
  </si>
  <si>
    <t>Ubisoft</t>
  </si>
  <si>
    <t>Share the power of dance and download a brand new choreography for "${songName}$" by "${artistName}$"!</t>
  </si>
  <si>
    <t>Partagez de nouvelles émotions en téléchargeant la nouvelle choré de "${songName}$" par ${artistName}$ !</t>
  </si>
  <si>
    <t>Teilen neue Emotionen und lade dir alle neuen Moves zu "${songName}$" von ${artistName}$ für Just Dance® 2015 herunter!</t>
  </si>
  <si>
    <t>Scatena la festa scaricando tutte le nuove coreografie di "${songName}$" di ${artistName}$  per Just Dance® 2015!</t>
  </si>
  <si>
    <t xml:space="preserve">Demuestra el Just Dance que llevas dentro, descárgate las nuevas coreografias de "${songName}$" de ${artistName}$ en Just Dance® 2015! </t>
  </si>
  <si>
    <t xml:space="preserve">Partilha a magia da dança e transfere os novos movimentos de "${songName}$" by ${artistName}$ para o Just Dance® 2015! </t>
  </si>
  <si>
    <t>Del dansens kraft og download helt nye trin fra "${songName}$" af ${artistName}$!</t>
  </si>
  <si>
    <t>Download alle nieuwe dansmoves voor '${songName}$' van ${artistName}$ in Just Dance 2015!</t>
  </si>
  <si>
    <t>Pistä bileet käyntiin ja lataa upouudet liikkeet, "${songName}$" by ${artistName}$ raikuvat Just Dance® 2015 -pelissä!</t>
  </si>
  <si>
    <t>Få i gang festen og last ned alle de nye bevegelsene fra "${songName}$" by ${artistName}$  på Just Dance® 2015!</t>
  </si>
  <si>
    <t>Poczuj moc tańca i pobierz nowe ruchy do utworu "${songName}$", którego autorem jest ${artistName}$!</t>
  </si>
  <si>
    <t>Окажитесь во власти танца и загрузите новые видеоролики для композиции "${songName}$" (исполнитель — ${artistName}$)!</t>
  </si>
  <si>
    <t>Få fart på festen och ladda ned helt nya danssteg från "${songName}$" by ${artistName}$ till Just Dance® 2015!</t>
  </si>
  <si>
    <t>JD2014_DLC_BEAUTY&amp;BEAT_BOX_ART_1080px.png</t>
  </si>
  <si>
    <t>JD2014_DLC_BEAUTY&amp;BEAT_FEATURE_SQUARE_1080px.png</t>
  </si>
  <si>
    <t>JD2014_DLC_BEAUTY&amp;BEAT_POSTER_ART.png</t>
  </si>
  <si>
    <t>JD2014_DLC_BEAUTY&amp;BEAT_SUPER_HEROS_ART.png</t>
  </si>
  <si>
    <t>JD2014_DLC_BEAUTY&amp;BEAT_TITLE_HEROS_ART.png</t>
  </si>
  <si>
    <t>JD2014_SCREENSHOT_BEAUTY&amp;BEAT_XBOX_ONE.zip</t>
  </si>
  <si>
    <t>JD2014_DLC_BEAUTY&amp;BEAT_XBOX_ONE_BANNER.png</t>
  </si>
</sst>
</file>

<file path=xl/styles.xml><?xml version="1.0" encoding="utf-8"?>
<styleSheet xmlns="http://schemas.openxmlformats.org/spreadsheetml/2006/main" xmlns:mc="http://schemas.openxmlformats.org/markup-compatibility/2006" xmlns:x14ac="http://schemas.microsoft.com/office/spreadsheetml/2009/9/ac" mc:Ignorable="x14ac">
  <numFmts count="40">
    <numFmt numFmtId="164" formatCode="_(&quot;$&quot;* #,##0.00_);_(&quot;$&quot;* \(#,##0.00\);_(&quot;$&quot;* &quot;-&quot;??_);_(@_)"/>
    <numFmt numFmtId="165" formatCode="[$-409]m/d/yy\ h:mm\ AM/PM;@"/>
    <numFmt numFmtId="166" formatCode="&quot;$&quot;#,##0.00"/>
    <numFmt numFmtId="167" formatCode="[$€-2]\ #,##0.00"/>
    <numFmt numFmtId="168" formatCode="[$£-809]#,##0.00"/>
    <numFmt numFmtId="169" formatCode="[$R$-416]\ #,##0.00"/>
    <numFmt numFmtId="170" formatCode="&quot;$&quot;#,##0.00\ &quot;USD&quot;"/>
    <numFmt numFmtId="171" formatCode="[$kr.-406]\ #,##0.00"/>
    <numFmt numFmtId="172" formatCode="[$$-1009]#,##0.00"/>
    <numFmt numFmtId="173" formatCode="[$$-80A]#,##0.00"/>
    <numFmt numFmtId="174" formatCode="[$kr-43B]\ #,##0.00"/>
    <numFmt numFmtId="175" formatCode="#,##0.00\ [$р.-419]"/>
    <numFmt numFmtId="176" formatCode="[$$-C09]#,##0.00"/>
    <numFmt numFmtId="177" formatCode="[$$-1409]#,##0.00"/>
    <numFmt numFmtId="178" formatCode="[$¥-411]#,##0.00"/>
    <numFmt numFmtId="179" formatCode="[$₩-412]#,##0.00"/>
    <numFmt numFmtId="180" formatCode="m/d/yy\ h:mm;@"/>
    <numFmt numFmtId="181" formatCode="[$€-813]\ #,##0.00"/>
    <numFmt numFmtId="182" formatCode="#,##0.00\ [$€-40B]"/>
    <numFmt numFmtId="183" formatCode="[$€-413]\ #,##0.00"/>
    <numFmt numFmtId="184" formatCode="#,##0.00\ [$€-816]"/>
    <numFmt numFmtId="185" formatCode="#,##0.00\ [$kr-41D]"/>
    <numFmt numFmtId="186" formatCode="#,##0.00\ [$fr.-100C]"/>
    <numFmt numFmtId="187" formatCode="#,##0.00\ [$Kč-405]"/>
    <numFmt numFmtId="188" formatCode="#,##0.00\ [$€-408]"/>
    <numFmt numFmtId="189" formatCode="#,##0.00\ [$Ft-40E]"/>
    <numFmt numFmtId="190" formatCode="#,##0.00\ [$zł-415]"/>
    <numFmt numFmtId="191" formatCode="[$$-476]#,##0.00"/>
    <numFmt numFmtId="192" formatCode="[$$-340A]\ #,##0.00"/>
    <numFmt numFmtId="193" formatCode="[$$-240A]#,##0.00"/>
    <numFmt numFmtId="194" formatCode="[$HK$-C04]#,##0.00"/>
    <numFmt numFmtId="195" formatCode="_ [$টা-445]\ * #,##0.00_ ;_ [$টা-445]\ * \-#,##0.00_ ;_ [$টা-445]\ * &quot;-&quot;??_ ;_ @_ "/>
    <numFmt numFmtId="196" formatCode="[$$-1004]#,##0.00"/>
    <numFmt numFmtId="197" formatCode="[$NT$-404]#,##0.00"/>
    <numFmt numFmtId="198" formatCode="[$₪-40D]\ #,##0.00"/>
    <numFmt numFmtId="199" formatCode="[$SAR]\ #,##0.00"/>
    <numFmt numFmtId="200" formatCode="[$R-1C09]\ #,##0.00"/>
    <numFmt numFmtId="201" formatCode="#,##0.00\ [$₺-41F]"/>
    <numFmt numFmtId="202" formatCode="[$$-409]#,##0.00"/>
    <numFmt numFmtId="203" formatCode="[$¥-804]#,##0.00"/>
  </numFmts>
  <fonts count="42" x14ac:knownFonts="1">
    <font>
      <sz val="11"/>
      <color theme="1"/>
      <name val="Calibri"/>
      <family val="2"/>
      <scheme val="minor"/>
    </font>
    <font>
      <sz val="10"/>
      <color theme="1"/>
      <name val="Segoe UI"/>
      <family val="2"/>
    </font>
    <font>
      <sz val="11"/>
      <color theme="1"/>
      <name val="Segoe UI"/>
      <family val="2"/>
    </font>
    <font>
      <sz val="12"/>
      <color theme="0"/>
      <name val="Segoe UI"/>
      <family val="2"/>
    </font>
    <font>
      <sz val="10"/>
      <color theme="0"/>
      <name val="Segoe UI"/>
      <family val="2"/>
    </font>
    <font>
      <i/>
      <sz val="10"/>
      <color rgb="FF6B6B6B"/>
      <name val="Segoe UI"/>
      <family val="2"/>
    </font>
    <font>
      <b/>
      <sz val="11"/>
      <color theme="0" tint="-0.249977111117893"/>
      <name val="Segoe UI"/>
      <family val="2"/>
    </font>
    <font>
      <b/>
      <sz val="10"/>
      <color rgb="FF6B6B6B"/>
      <name val="Segoe UI"/>
      <family val="2"/>
    </font>
    <font>
      <sz val="12"/>
      <name val="Segoe UI"/>
      <family val="2"/>
    </font>
    <font>
      <i/>
      <sz val="12"/>
      <color rgb="FFFF0000"/>
      <name val="Segoe UI"/>
      <family val="2"/>
    </font>
    <font>
      <sz val="10"/>
      <color rgb="FF6B6B6B"/>
      <name val="Segoe UI"/>
      <family val="2"/>
    </font>
    <font>
      <i/>
      <sz val="8"/>
      <color rgb="FF6B6B6B"/>
      <name val="Segoe UI"/>
      <family val="2"/>
    </font>
    <font>
      <b/>
      <sz val="11"/>
      <color theme="1"/>
      <name val="Segoe UI"/>
      <family val="2"/>
    </font>
    <font>
      <sz val="9"/>
      <color indexed="81"/>
      <name val="Tahoma"/>
      <family val="2"/>
    </font>
    <font>
      <sz val="11"/>
      <color theme="2" tint="-0.499984740745262"/>
      <name val="Segoe UI"/>
      <family val="2"/>
    </font>
    <font>
      <sz val="10"/>
      <color theme="2" tint="-0.499984740745262"/>
      <name val="Segoe UI"/>
      <family val="2"/>
    </font>
    <font>
      <b/>
      <sz val="10"/>
      <color theme="2" tint="-0.499984740745262"/>
      <name val="Segoe UI"/>
      <family val="2"/>
    </font>
    <font>
      <sz val="12"/>
      <color theme="2" tint="-0.499984740745262"/>
      <name val="Segoe UI"/>
      <family val="2"/>
    </font>
    <font>
      <b/>
      <sz val="12"/>
      <color theme="2" tint="-0.499984740745262"/>
      <name val="Segoe UI"/>
      <family val="2"/>
    </font>
    <font>
      <b/>
      <sz val="9"/>
      <color indexed="81"/>
      <name val="Tahoma"/>
      <family val="2"/>
    </font>
    <font>
      <sz val="10"/>
      <color theme="1"/>
      <name val="Segoe UI"/>
      <family val="2"/>
    </font>
    <font>
      <sz val="11"/>
      <color theme="1"/>
      <name val="Calibri"/>
      <family val="2"/>
      <scheme val="minor"/>
    </font>
    <font>
      <i/>
      <sz val="10"/>
      <color theme="2" tint="-0.499984740745262"/>
      <name val="Segoe UI"/>
      <family val="2"/>
    </font>
    <font>
      <b/>
      <sz val="11"/>
      <color theme="2" tint="-0.499984740745262"/>
      <name val="Calibri"/>
      <family val="2"/>
      <scheme val="minor"/>
    </font>
    <font>
      <i/>
      <sz val="10"/>
      <color theme="0" tint="-0.14999847407452621"/>
      <name val="Segoe UI"/>
      <family val="2"/>
    </font>
    <font>
      <i/>
      <sz val="10"/>
      <color theme="0"/>
      <name val="Segoe UI"/>
      <family val="2"/>
    </font>
    <font>
      <sz val="11"/>
      <color theme="1"/>
      <name val="Segoe UI"/>
      <family val="2"/>
    </font>
    <font>
      <b/>
      <sz val="10"/>
      <color theme="0"/>
      <name val="Segoe UI"/>
      <family val="2"/>
    </font>
    <font>
      <u/>
      <sz val="11"/>
      <color theme="1"/>
      <name val="Segoe UI"/>
      <family val="2"/>
    </font>
    <font>
      <sz val="11"/>
      <color theme="0"/>
      <name val="Segoe UI"/>
      <family val="2"/>
    </font>
    <font>
      <b/>
      <sz val="11"/>
      <color rgb="FFFF0000"/>
      <name val="Segoe UI"/>
      <family val="2"/>
    </font>
    <font>
      <sz val="11"/>
      <color theme="1" tint="0.34998626667073579"/>
      <name val="Segoe UI"/>
      <family val="2"/>
    </font>
    <font>
      <sz val="11"/>
      <color theme="1" tint="0.499984740745262"/>
      <name val="Segoe UI"/>
      <family val="2"/>
    </font>
    <font>
      <sz val="10"/>
      <color theme="1" tint="0.34998626667073579"/>
      <name val="Segoe UI"/>
      <family val="2"/>
    </font>
    <font>
      <b/>
      <u/>
      <sz val="11"/>
      <color theme="2" tint="-0.499984740745262"/>
      <name val="Calibri"/>
      <family val="2"/>
      <scheme val="minor"/>
    </font>
    <font>
      <sz val="11"/>
      <color theme="0"/>
      <name val="Calibri"/>
      <family val="2"/>
      <scheme val="minor"/>
    </font>
    <font>
      <sz val="8"/>
      <color theme="1"/>
      <name val="Segoe UI"/>
      <family val="2"/>
    </font>
    <font>
      <i/>
      <sz val="10"/>
      <color theme="0" tint="-0.499984740745262"/>
      <name val="Segoe UI"/>
      <family val="2"/>
    </font>
    <font>
      <b/>
      <i/>
      <sz val="10"/>
      <color theme="0" tint="-0.499984740745262"/>
      <name val="Segoe UI"/>
      <family val="2"/>
    </font>
    <font>
      <b/>
      <i/>
      <sz val="10"/>
      <color theme="0"/>
      <name val="Segoe UI"/>
      <family val="2"/>
    </font>
    <font>
      <i/>
      <sz val="10"/>
      <color rgb="FFFF0000"/>
      <name val="Segoe UI"/>
      <family val="2"/>
    </font>
    <font>
      <b/>
      <u/>
      <sz val="10"/>
      <color theme="1"/>
      <name val="Segoe UI"/>
      <family val="2"/>
    </font>
  </fonts>
  <fills count="22">
    <fill>
      <patternFill patternType="none"/>
    </fill>
    <fill>
      <patternFill patternType="gray125"/>
    </fill>
    <fill>
      <patternFill patternType="solid">
        <fgColor theme="0" tint="-0.14999847407452621"/>
        <bgColor indexed="64"/>
      </patternFill>
    </fill>
    <fill>
      <patternFill patternType="solid">
        <fgColor theme="0"/>
        <bgColor indexed="64"/>
      </patternFill>
    </fill>
    <fill>
      <gradientFill>
        <stop position="0">
          <color rgb="FF6B6B6B"/>
        </stop>
        <stop position="1">
          <color theme="0" tint="-0.1490218817712943"/>
        </stop>
      </gradientFill>
    </fill>
    <fill>
      <patternFill patternType="solid">
        <fgColor rgb="FFC2C2C2"/>
        <bgColor indexed="64"/>
      </patternFill>
    </fill>
    <fill>
      <gradientFill>
        <stop position="0">
          <color theme="0" tint="-0.1490218817712943"/>
        </stop>
        <stop position="1">
          <color theme="0"/>
        </stop>
      </gradientFill>
    </fill>
    <fill>
      <patternFill patternType="solid">
        <fgColor theme="2" tint="-9.9978637043366805E-2"/>
        <bgColor auto="1"/>
      </patternFill>
    </fill>
    <fill>
      <patternFill patternType="solid">
        <fgColor theme="9" tint="0.59999389629810485"/>
        <bgColor indexed="64"/>
      </patternFill>
    </fill>
    <fill>
      <patternFill patternType="solid">
        <fgColor theme="5" tint="0.59999389629810485"/>
        <bgColor indexed="64"/>
      </patternFill>
    </fill>
    <fill>
      <patternFill patternType="solid">
        <fgColor theme="1" tint="0.34998626667073579"/>
        <bgColor auto="1"/>
      </patternFill>
    </fill>
    <fill>
      <patternFill patternType="solid">
        <fgColor theme="1" tint="0.34998626667073579"/>
        <bgColor indexed="64"/>
      </patternFill>
    </fill>
    <fill>
      <patternFill patternType="solid">
        <fgColor theme="1" tint="0.249977111117893"/>
        <bgColor indexed="64"/>
      </patternFill>
    </fill>
    <fill>
      <patternFill patternType="solid">
        <fgColor theme="1" tint="0.249977111117893"/>
        <bgColor auto="1"/>
      </patternFill>
    </fill>
    <fill>
      <patternFill patternType="solid">
        <fgColor theme="6" tint="0.79998168889431442"/>
        <bgColor indexed="64"/>
      </patternFill>
    </fill>
    <fill>
      <patternFill patternType="solid">
        <fgColor rgb="FF92D050"/>
        <bgColor indexed="64"/>
      </patternFill>
    </fill>
    <fill>
      <patternFill patternType="solid">
        <fgColor rgb="FFFF9966"/>
        <bgColor indexed="64"/>
      </patternFill>
    </fill>
    <fill>
      <patternFill patternType="solid">
        <fgColor theme="7" tint="0.39997558519241921"/>
        <bgColor indexed="64"/>
      </patternFill>
    </fill>
    <fill>
      <patternFill patternType="solid">
        <fgColor theme="0" tint="-0.14999847407452621"/>
        <bgColor auto="1"/>
      </patternFill>
    </fill>
    <fill>
      <patternFill patternType="lightUp">
        <fgColor theme="0" tint="-0.24994659260841701"/>
        <bgColor indexed="65"/>
      </patternFill>
    </fill>
    <fill>
      <patternFill patternType="solid">
        <fgColor theme="1" tint="0.24994659260841701"/>
        <bgColor indexed="64"/>
      </patternFill>
    </fill>
    <fill>
      <patternFill patternType="solid">
        <fgColor rgb="FFFFFF00"/>
        <bgColor indexed="64"/>
      </patternFill>
    </fill>
  </fills>
  <borders count="74">
    <border>
      <left/>
      <right/>
      <top/>
      <bottom/>
      <diagonal/>
    </border>
    <border>
      <left/>
      <right/>
      <top style="thin">
        <color theme="0" tint="-0.249977111117893"/>
      </top>
      <bottom style="thin">
        <color theme="0" tint="-0.249977111117893"/>
      </bottom>
      <diagonal/>
    </border>
    <border>
      <left style="thin">
        <color theme="0" tint="-0.249977111117893"/>
      </left>
      <right/>
      <top/>
      <bottom style="thin">
        <color theme="0"/>
      </bottom>
      <diagonal/>
    </border>
    <border>
      <left style="thin">
        <color theme="0" tint="-0.249977111117893"/>
      </left>
      <right/>
      <top style="thin">
        <color theme="0"/>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right/>
      <top/>
      <bottom style="thin">
        <color theme="0"/>
      </bottom>
      <diagonal/>
    </border>
    <border>
      <left/>
      <right/>
      <top style="thin">
        <color theme="0"/>
      </top>
      <bottom style="thin">
        <color theme="0"/>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6" tint="0.39997558519241921"/>
      </top>
      <bottom style="thin">
        <color theme="6" tint="0.39997558519241921"/>
      </bottom>
      <diagonal/>
    </border>
    <border>
      <left/>
      <right/>
      <top style="thin">
        <color theme="0" tint="-0.249977111117893"/>
      </top>
      <bottom/>
      <diagonal/>
    </border>
    <border>
      <left style="thin">
        <color theme="0" tint="-0.249977111117893"/>
      </left>
      <right/>
      <top style="thin">
        <color theme="0" tint="-0.249977111117893"/>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0" tint="-0.249977111117893"/>
      </left>
      <right/>
      <top style="thin">
        <color theme="0"/>
      </top>
      <bottom/>
      <diagonal/>
    </border>
    <border>
      <left style="thin">
        <color theme="6" tint="0.39997558519241921"/>
      </left>
      <right style="thin">
        <color theme="6" tint="0.39997558519241921"/>
      </right>
      <top style="thin">
        <color theme="6" tint="0.39997558519241921"/>
      </top>
      <bottom style="thin">
        <color theme="6" tint="0.39994506668294322"/>
      </bottom>
      <diagonal/>
    </border>
    <border>
      <left style="thin">
        <color theme="6" tint="0.39997558519241921"/>
      </left>
      <right/>
      <top style="thin">
        <color theme="6" tint="0.39997558519241921"/>
      </top>
      <bottom style="thin">
        <color theme="6" tint="0.39994506668294322"/>
      </bottom>
      <diagonal/>
    </border>
    <border>
      <left/>
      <right style="thin">
        <color theme="6" tint="0.39997558519241921"/>
      </right>
      <top style="thin">
        <color theme="0" tint="-0.249977111117893"/>
      </top>
      <bottom style="thin">
        <color theme="6" tint="0.39997558519241921"/>
      </bottom>
      <diagonal/>
    </border>
    <border>
      <left/>
      <right style="thin">
        <color theme="0"/>
      </right>
      <top/>
      <bottom/>
      <diagonal/>
    </border>
    <border>
      <left/>
      <right style="thin">
        <color theme="0"/>
      </right>
      <top style="thin">
        <color theme="6" tint="0.39997558519241921"/>
      </top>
      <bottom/>
      <diagonal/>
    </border>
    <border>
      <left style="thin">
        <color theme="6" tint="0.39997558519241921"/>
      </left>
      <right style="thin">
        <color theme="6" tint="0.39997558519241921"/>
      </right>
      <top/>
      <bottom style="thin">
        <color theme="6" tint="0.39997558519241921"/>
      </bottom>
      <diagonal/>
    </border>
    <border>
      <left style="medium">
        <color theme="2" tint="-0.499984740745262"/>
      </left>
      <right/>
      <top style="medium">
        <color theme="2" tint="-0.499984740745262"/>
      </top>
      <bottom/>
      <diagonal/>
    </border>
    <border>
      <left/>
      <right style="medium">
        <color theme="2" tint="-0.499984740745262"/>
      </right>
      <top style="medium">
        <color theme="2" tint="-0.499984740745262"/>
      </top>
      <bottom/>
      <diagonal/>
    </border>
    <border>
      <left style="medium">
        <color theme="2" tint="-0.499984740745262"/>
      </left>
      <right/>
      <top/>
      <bottom/>
      <diagonal/>
    </border>
    <border>
      <left/>
      <right style="medium">
        <color theme="2" tint="-0.499984740745262"/>
      </right>
      <top/>
      <bottom/>
      <diagonal/>
    </border>
    <border>
      <left style="medium">
        <color theme="2" tint="-0.499984740745262"/>
      </left>
      <right/>
      <top/>
      <bottom style="medium">
        <color theme="2" tint="-0.499984740745262"/>
      </bottom>
      <diagonal/>
    </border>
    <border>
      <left/>
      <right style="medium">
        <color theme="2" tint="-0.499984740745262"/>
      </right>
      <top/>
      <bottom style="medium">
        <color theme="2" tint="-0.499984740745262"/>
      </bottom>
      <diagonal/>
    </border>
    <border>
      <left/>
      <right/>
      <top style="thin">
        <color theme="0"/>
      </top>
      <bottom/>
      <diagonal/>
    </border>
    <border>
      <left/>
      <right/>
      <top style="thin">
        <color theme="6" tint="0.39997558519241921"/>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bottom style="thin">
        <color theme="2" tint="-9.9948118533890809E-2"/>
      </bottom>
      <diagonal/>
    </border>
    <border>
      <left style="thin">
        <color theme="2" tint="-9.9948118533890809E-2"/>
      </left>
      <right style="thin">
        <color theme="2" tint="-9.9948118533890809E-2"/>
      </right>
      <top style="thin">
        <color theme="2" tint="-9.9948118533890809E-2"/>
      </top>
      <bottom style="thick">
        <color theme="2" tint="-0.499984740745262"/>
      </bottom>
      <diagonal/>
    </border>
    <border>
      <left style="thick">
        <color theme="2" tint="-0.499984740745262"/>
      </left>
      <right style="thin">
        <color theme="2" tint="-9.9948118533890809E-2"/>
      </right>
      <top style="thin">
        <color theme="2" tint="-9.9948118533890809E-2"/>
      </top>
      <bottom style="thin">
        <color theme="2" tint="-9.9948118533890809E-2"/>
      </bottom>
      <diagonal/>
    </border>
    <border>
      <left style="thin">
        <color theme="2" tint="-9.9948118533890809E-2"/>
      </left>
      <right style="thick">
        <color theme="2" tint="-0.499984740745262"/>
      </right>
      <top style="thin">
        <color theme="2" tint="-9.9948118533890809E-2"/>
      </top>
      <bottom style="thin">
        <color theme="2" tint="-9.9948118533890809E-2"/>
      </bottom>
      <diagonal/>
    </border>
    <border>
      <left style="thick">
        <color theme="2" tint="-0.499984740745262"/>
      </left>
      <right style="thin">
        <color theme="2" tint="-9.9948118533890809E-2"/>
      </right>
      <top style="thin">
        <color theme="2" tint="-9.9948118533890809E-2"/>
      </top>
      <bottom style="thick">
        <color theme="2" tint="-0.499984740745262"/>
      </bottom>
      <diagonal/>
    </border>
    <border>
      <left style="thin">
        <color theme="2" tint="-9.9948118533890809E-2"/>
      </left>
      <right style="thick">
        <color theme="2" tint="-0.499984740745262"/>
      </right>
      <top style="thin">
        <color theme="2" tint="-9.9948118533890809E-2"/>
      </top>
      <bottom style="thick">
        <color theme="2" tint="-0.499984740745262"/>
      </bottom>
      <diagonal/>
    </border>
    <border>
      <left style="thin">
        <color theme="2" tint="-9.9948118533890809E-2"/>
      </left>
      <right/>
      <top style="thin">
        <color theme="0" tint="-0.249977111117893"/>
      </top>
      <bottom style="thin">
        <color theme="2" tint="-9.9948118533890809E-2"/>
      </bottom>
      <diagonal/>
    </border>
    <border>
      <left style="thin">
        <color theme="2" tint="-9.9948118533890809E-2"/>
      </left>
      <right style="thin">
        <color theme="2" tint="-9.9948118533890809E-2"/>
      </right>
      <top style="thin">
        <color theme="2" tint="-9.9948118533890809E-2"/>
      </top>
      <bottom style="medium">
        <color theme="2" tint="-0.499984740745262"/>
      </bottom>
      <diagonal/>
    </border>
    <border>
      <left/>
      <right style="thin">
        <color theme="6" tint="0.39997558519241921"/>
      </right>
      <top style="thin">
        <color theme="0" tint="-0.249977111117893"/>
      </top>
      <bottom style="thin">
        <color theme="0" tint="-0.249977111117893"/>
      </bottom>
      <diagonal/>
    </border>
    <border>
      <left/>
      <right style="thin">
        <color theme="6" tint="0.39997558519241921"/>
      </right>
      <top style="thin">
        <color theme="6" tint="0.39997558519241921"/>
      </top>
      <bottom/>
      <diagonal/>
    </border>
    <border>
      <left style="thin">
        <color theme="2" tint="-9.9948118533890809E-2"/>
      </left>
      <right style="thin">
        <color theme="2" tint="-9.9948118533890809E-2"/>
      </right>
      <top style="thin">
        <color theme="2" tint="-9.9917600024414813E-2"/>
      </top>
      <bottom style="thin">
        <color theme="2" tint="-9.9948118533890809E-2"/>
      </bottom>
      <diagonal/>
    </border>
    <border>
      <left/>
      <right style="thin">
        <color theme="2" tint="-9.9948118533890809E-2"/>
      </right>
      <top style="thin">
        <color theme="6" tint="0.39997558519241921"/>
      </top>
      <bottom style="thin">
        <color theme="6" tint="0.39997558519241921"/>
      </bottom>
      <diagonal/>
    </border>
    <border>
      <left style="thin">
        <color theme="2" tint="-9.9917600024414813E-2"/>
      </left>
      <right/>
      <top style="thin">
        <color theme="2" tint="-9.9917600024414813E-2"/>
      </top>
      <bottom style="thin">
        <color theme="2" tint="-9.9917600024414813E-2"/>
      </bottom>
      <diagonal/>
    </border>
    <border>
      <left/>
      <right/>
      <top style="thin">
        <color theme="2" tint="-9.9917600024414813E-2"/>
      </top>
      <bottom style="thin">
        <color theme="2" tint="-9.9917600024414813E-2"/>
      </bottom>
      <diagonal/>
    </border>
    <border>
      <left/>
      <right style="thin">
        <color theme="2" tint="-9.9917600024414813E-2"/>
      </right>
      <top style="thin">
        <color theme="2" tint="-9.9917600024414813E-2"/>
      </top>
      <bottom style="thin">
        <color theme="2" tint="-9.9917600024414813E-2"/>
      </bottom>
      <diagonal/>
    </border>
    <border>
      <left/>
      <right/>
      <top/>
      <bottom style="thin">
        <color theme="6" tint="0.39997558519241921"/>
      </bottom>
      <diagonal/>
    </border>
    <border>
      <left style="thin">
        <color theme="0"/>
      </left>
      <right/>
      <top/>
      <bottom style="thin">
        <color theme="6" tint="0.39997558519241921"/>
      </bottom>
      <diagonal/>
    </border>
    <border>
      <left style="thin">
        <color theme="6" tint="0.39997558519241921"/>
      </left>
      <right/>
      <top/>
      <bottom/>
      <diagonal/>
    </border>
    <border>
      <left style="thin">
        <color theme="2" tint="-9.9887081514938816E-2"/>
      </left>
      <right/>
      <top style="thin">
        <color theme="2" tint="-9.9887081514938816E-2"/>
      </top>
      <bottom style="thin">
        <color theme="2" tint="-9.9887081514938816E-2"/>
      </bottom>
      <diagonal/>
    </border>
    <border>
      <left/>
      <right/>
      <top style="thin">
        <color theme="2" tint="-9.9887081514938816E-2"/>
      </top>
      <bottom style="thin">
        <color theme="2" tint="-9.9887081514938816E-2"/>
      </bottom>
      <diagonal/>
    </border>
    <border>
      <left/>
      <right style="thin">
        <color theme="2" tint="-9.9887081514938816E-2"/>
      </right>
      <top style="thin">
        <color theme="2" tint="-9.9887081514938816E-2"/>
      </top>
      <bottom style="thin">
        <color theme="2" tint="-9.9887081514938816E-2"/>
      </bottom>
      <diagonal/>
    </border>
    <border>
      <left style="thin">
        <color auto="1"/>
      </left>
      <right style="thin">
        <color auto="1"/>
      </right>
      <top style="thin">
        <color auto="1"/>
      </top>
      <bottom style="thin">
        <color auto="1"/>
      </bottom>
      <diagonal/>
    </border>
    <border>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17600024414813E-2"/>
      </right>
      <top style="thin">
        <color theme="6" tint="0.39997558519241921"/>
      </top>
      <bottom style="thin">
        <color theme="6" tint="0.39997558519241921"/>
      </bottom>
      <diagonal/>
    </border>
    <border>
      <left style="thin">
        <color theme="6" tint="0.39997558519241921"/>
      </left>
      <right style="thin">
        <color theme="6" tint="0.39994506668294322"/>
      </right>
      <top style="thin">
        <color theme="6" tint="0.39997558519241921"/>
      </top>
      <bottom style="thin">
        <color theme="6" tint="0.39997558519241921"/>
      </bottom>
      <diagonal/>
    </border>
    <border>
      <left style="thin">
        <color theme="6" tint="0.39994506668294322"/>
      </left>
      <right style="thin">
        <color theme="6" tint="0.39994506668294322"/>
      </right>
      <top style="thin">
        <color theme="6" tint="0.39997558519241921"/>
      </top>
      <bottom style="thin">
        <color theme="6" tint="0.39997558519241921"/>
      </bottom>
      <diagonal/>
    </border>
    <border>
      <left style="thin">
        <color theme="6" tint="0.39994506668294322"/>
      </left>
      <right/>
      <top style="thin">
        <color theme="6" tint="0.39997558519241921"/>
      </top>
      <bottom style="thin">
        <color theme="6" tint="0.39997558519241921"/>
      </bottom>
      <diagonal/>
    </border>
    <border>
      <left style="thin">
        <color theme="6" tint="0.39997558519241921"/>
      </left>
      <right style="thin">
        <color theme="6" tint="0.39994506668294322"/>
      </right>
      <top style="thin">
        <color theme="2" tint="-9.9948118533890809E-2"/>
      </top>
      <bottom style="thin">
        <color theme="2" tint="-9.9948118533890809E-2"/>
      </bottom>
      <diagonal/>
    </border>
    <border>
      <left style="thin">
        <color theme="6" tint="0.39994506668294322"/>
      </left>
      <right style="thin">
        <color theme="6" tint="0.39994506668294322"/>
      </right>
      <top style="thin">
        <color theme="2" tint="-9.9948118533890809E-2"/>
      </top>
      <bottom style="thin">
        <color theme="2" tint="-9.9948118533890809E-2"/>
      </bottom>
      <diagonal/>
    </border>
    <border>
      <left style="thin">
        <color theme="6" tint="0.39994506668294322"/>
      </left>
      <right style="thin">
        <color theme="2" tint="-9.9948118533890809E-2"/>
      </right>
      <top style="thin">
        <color theme="2" tint="-9.9948118533890809E-2"/>
      </top>
      <bottom style="thin">
        <color theme="2" tint="-9.9948118533890809E-2"/>
      </bottom>
      <diagonal/>
    </border>
    <border>
      <left style="thin">
        <color theme="2" tint="-9.9948118533890809E-2"/>
      </left>
      <right style="thin">
        <color theme="2" tint="-9.9948118533890809E-2"/>
      </right>
      <top/>
      <bottom style="thin">
        <color theme="2" tint="-9.9917600024414813E-2"/>
      </bottom>
      <diagonal/>
    </border>
    <border>
      <left style="thin">
        <color theme="2" tint="-9.9948118533890809E-2"/>
      </left>
      <right style="thin">
        <color theme="2" tint="-9.9948118533890809E-2"/>
      </right>
      <top style="thin">
        <color theme="2" tint="-9.9917600024414813E-2"/>
      </top>
      <bottom style="thin">
        <color theme="2" tint="-9.9917600024414813E-2"/>
      </bottom>
      <diagonal/>
    </border>
    <border>
      <left style="thin">
        <color theme="2" tint="-9.9948118533890809E-2"/>
      </left>
      <right style="thin">
        <color theme="2" tint="-9.9948118533890809E-2"/>
      </right>
      <top style="thin">
        <color theme="2" tint="-9.9917600024414813E-2"/>
      </top>
      <bottom/>
      <diagonal/>
    </border>
    <border>
      <left/>
      <right style="thin">
        <color theme="2" tint="-9.9948118533890809E-2"/>
      </right>
      <top style="thin">
        <color theme="0"/>
      </top>
      <bottom style="thin">
        <color theme="0"/>
      </bottom>
      <diagonal/>
    </border>
    <border>
      <left style="thick">
        <color theme="2" tint="-0.499984740745262"/>
      </left>
      <right/>
      <top style="thick">
        <color theme="2" tint="-0.499984740745262"/>
      </top>
      <bottom/>
      <diagonal/>
    </border>
    <border>
      <left/>
      <right/>
      <top style="thick">
        <color theme="2" tint="-0.499984740745262"/>
      </top>
      <bottom/>
      <diagonal/>
    </border>
    <border>
      <left/>
      <right style="thick">
        <color theme="2" tint="-0.499984740745262"/>
      </right>
      <top style="thick">
        <color theme="2" tint="-0.499984740745262"/>
      </top>
      <bottom/>
      <diagonal/>
    </border>
    <border>
      <left style="thin">
        <color theme="0"/>
      </left>
      <right/>
      <top style="thin">
        <color theme="0"/>
      </top>
      <bottom style="thick">
        <color theme="0" tint="-0.499984740745262"/>
      </bottom>
      <diagonal/>
    </border>
    <border>
      <left/>
      <right/>
      <top style="thin">
        <color theme="0"/>
      </top>
      <bottom style="thick">
        <color theme="0" tint="-0.499984740745262"/>
      </bottom>
      <diagonal/>
    </border>
    <border>
      <left style="thin">
        <color theme="2" tint="-9.9948118533890809E-2"/>
      </left>
      <right style="thin">
        <color theme="2" tint="-9.9948118533890809E-2"/>
      </right>
      <top style="thin">
        <color theme="2" tint="-9.9948118533890809E-2"/>
      </top>
      <bottom style="thick">
        <color theme="0" tint="-0.499984740745262"/>
      </bottom>
      <diagonal/>
    </border>
    <border>
      <left/>
      <right style="thin">
        <color theme="0"/>
      </right>
      <top/>
      <bottom style="thick">
        <color theme="0" tint="-0.499984740745262"/>
      </bottom>
      <diagonal/>
    </border>
    <border>
      <left style="thin">
        <color theme="6" tint="0.39997558519241921"/>
      </left>
      <right style="thin">
        <color theme="6" tint="0.39997558519241921"/>
      </right>
      <top style="thin">
        <color theme="6" tint="0.39997558519241921"/>
      </top>
      <bottom style="thick">
        <color theme="1" tint="0.499984740745262"/>
      </bottom>
      <diagonal/>
    </border>
    <border>
      <left style="thin">
        <color theme="2" tint="-9.9948118533890809E-2"/>
      </left>
      <right style="thin">
        <color theme="2" tint="-9.9948118533890809E-2"/>
      </right>
      <top style="thin">
        <color theme="2" tint="-9.9948118533890809E-2"/>
      </top>
      <bottom style="thick">
        <color theme="1" tint="0.499984740745262"/>
      </bottom>
      <diagonal/>
    </border>
  </borders>
  <cellStyleXfs count="2">
    <xf numFmtId="0" fontId="0" fillId="0" borderId="0"/>
    <xf numFmtId="164" fontId="21" fillId="0" borderId="0" applyFont="0" applyFill="0" applyBorder="0" applyAlignment="0" applyProtection="0"/>
  </cellStyleXfs>
  <cellXfs count="325">
    <xf numFmtId="0" fontId="0" fillId="0" borderId="0" xfId="0"/>
    <xf numFmtId="0" fontId="2" fillId="0" borderId="0" xfId="0" applyFont="1"/>
    <xf numFmtId="0" fontId="2" fillId="0" borderId="0" xfId="0" applyFont="1" applyFill="1" applyBorder="1"/>
    <xf numFmtId="0" fontId="2" fillId="0" borderId="0" xfId="0" applyFont="1" applyBorder="1"/>
    <xf numFmtId="0" fontId="2" fillId="0" borderId="0" xfId="0" applyFont="1" applyFill="1"/>
    <xf numFmtId="0" fontId="3" fillId="0" borderId="0" xfId="0" applyFont="1" applyFill="1" applyBorder="1" applyAlignment="1">
      <alignment horizontal="left" vertical="center"/>
    </xf>
    <xf numFmtId="0" fontId="4" fillId="5" borderId="2" xfId="0" applyFont="1" applyFill="1" applyBorder="1" applyAlignment="1">
      <alignment vertical="center"/>
    </xf>
    <xf numFmtId="0" fontId="6" fillId="3" borderId="4" xfId="0" applyFont="1" applyFill="1" applyBorder="1" applyAlignment="1">
      <alignment horizontal="center"/>
    </xf>
    <xf numFmtId="0" fontId="7" fillId="0" borderId="0" xfId="0" applyFont="1" applyFill="1" applyBorder="1" applyAlignment="1">
      <alignment horizontal="left" vertical="center" indent="1"/>
    </xf>
    <xf numFmtId="0" fontId="5" fillId="0" borderId="0" xfId="0" quotePrefix="1" applyFont="1" applyFill="1" applyBorder="1" applyAlignment="1">
      <alignment horizontal="right" vertical="center" indent="1"/>
    </xf>
    <xf numFmtId="0" fontId="5" fillId="0" borderId="0" xfId="0" applyFont="1" applyFill="1" applyBorder="1" applyAlignment="1">
      <alignment horizontal="right" vertical="center" indent="1"/>
    </xf>
    <xf numFmtId="0" fontId="5" fillId="3" borderId="1" xfId="0" applyFont="1" applyFill="1" applyBorder="1" applyAlignment="1">
      <alignment vertical="center"/>
    </xf>
    <xf numFmtId="0" fontId="5" fillId="3" borderId="9" xfId="0" applyFont="1" applyFill="1" applyBorder="1" applyAlignment="1">
      <alignment vertical="center"/>
    </xf>
    <xf numFmtId="0" fontId="1" fillId="0" borderId="0" xfId="0" applyFont="1"/>
    <xf numFmtId="49" fontId="5" fillId="3" borderId="8" xfId="0" applyNumberFormat="1" applyFont="1" applyFill="1" applyBorder="1" applyAlignment="1">
      <alignment vertical="center"/>
    </xf>
    <xf numFmtId="49" fontId="1" fillId="0" borderId="0" xfId="0" applyNumberFormat="1" applyFont="1"/>
    <xf numFmtId="0" fontId="5" fillId="3" borderId="0" xfId="0" quotePrefix="1" applyFont="1" applyFill="1" applyBorder="1" applyAlignment="1">
      <alignment horizontal="right" vertical="center"/>
    </xf>
    <xf numFmtId="0" fontId="9" fillId="0" borderId="0" xfId="0" applyFont="1" applyFill="1" applyBorder="1" applyAlignment="1">
      <alignment horizontal="left" vertical="center"/>
    </xf>
    <xf numFmtId="0" fontId="10" fillId="3" borderId="16" xfId="0" quotePrefix="1" applyFont="1" applyFill="1" applyBorder="1" applyAlignment="1">
      <alignment horizontal="left" vertical="center"/>
    </xf>
    <xf numFmtId="0" fontId="10" fillId="3" borderId="16" xfId="0" quotePrefix="1" applyFont="1" applyFill="1" applyBorder="1" applyAlignment="1">
      <alignment vertical="center"/>
    </xf>
    <xf numFmtId="0" fontId="10" fillId="3" borderId="17" xfId="0" quotePrefix="1" applyFont="1" applyFill="1" applyBorder="1" applyAlignment="1">
      <alignment vertical="center"/>
    </xf>
    <xf numFmtId="0" fontId="10" fillId="3" borderId="16" xfId="0" quotePrefix="1" applyFont="1" applyFill="1" applyBorder="1" applyAlignment="1">
      <alignment horizontal="center" vertical="center"/>
    </xf>
    <xf numFmtId="0" fontId="2" fillId="0" borderId="0" xfId="0" applyFont="1" applyAlignment="1">
      <alignment wrapText="1"/>
    </xf>
    <xf numFmtId="0" fontId="10" fillId="3" borderId="17" xfId="0" quotePrefix="1" applyFont="1" applyFill="1" applyBorder="1" applyAlignment="1">
      <alignment horizontal="center" vertical="center"/>
    </xf>
    <xf numFmtId="0" fontId="4" fillId="5" borderId="2" xfId="0" applyFont="1" applyFill="1" applyBorder="1" applyAlignment="1">
      <alignment horizontal="left" vertical="center"/>
    </xf>
    <xf numFmtId="0" fontId="7" fillId="7" borderId="5" xfId="0" applyFont="1" applyFill="1" applyBorder="1" applyAlignment="1">
      <alignment horizontal="left" vertical="center"/>
    </xf>
    <xf numFmtId="0" fontId="4" fillId="5" borderId="15" xfId="0" applyFont="1" applyFill="1" applyBorder="1" applyAlignment="1">
      <alignment horizontal="left" vertical="center"/>
    </xf>
    <xf numFmtId="0" fontId="4" fillId="5" borderId="3" xfId="0" applyFont="1" applyFill="1" applyBorder="1" applyAlignment="1">
      <alignment horizontal="left" vertical="center"/>
    </xf>
    <xf numFmtId="0" fontId="5" fillId="3" borderId="0" xfId="0" quotePrefix="1" applyFont="1" applyFill="1" applyBorder="1" applyAlignment="1">
      <alignment vertical="center"/>
    </xf>
    <xf numFmtId="0" fontId="3" fillId="11" borderId="0" xfId="0" applyFont="1" applyFill="1" applyBorder="1" applyAlignment="1"/>
    <xf numFmtId="0" fontId="3" fillId="11" borderId="0" xfId="0" applyFont="1" applyFill="1" applyBorder="1" applyAlignment="1">
      <alignment horizontal="left"/>
    </xf>
    <xf numFmtId="0" fontId="7" fillId="7" borderId="5" xfId="0" applyFont="1" applyFill="1" applyBorder="1" applyAlignment="1">
      <alignment vertical="center"/>
    </xf>
    <xf numFmtId="0" fontId="7" fillId="3" borderId="0" xfId="0" applyFont="1" applyFill="1" applyBorder="1" applyAlignment="1">
      <alignment vertical="center"/>
    </xf>
    <xf numFmtId="0" fontId="2" fillId="3" borderId="0" xfId="0" applyFont="1" applyFill="1" applyBorder="1"/>
    <xf numFmtId="0" fontId="14" fillId="8" borderId="7" xfId="0" applyFont="1" applyFill="1" applyBorder="1"/>
    <xf numFmtId="0" fontId="15" fillId="8" borderId="7" xfId="0" applyFont="1" applyFill="1" applyBorder="1" applyAlignment="1">
      <alignment vertical="center"/>
    </xf>
    <xf numFmtId="0" fontId="17" fillId="0" borderId="0" xfId="0" applyFont="1" applyFill="1" applyBorder="1" applyAlignment="1">
      <alignment horizontal="left" vertical="center"/>
    </xf>
    <xf numFmtId="0" fontId="3" fillId="10" borderId="0" xfId="0" applyFont="1" applyFill="1" applyBorder="1" applyAlignment="1">
      <alignment vertical="center"/>
    </xf>
    <xf numFmtId="0" fontId="20" fillId="0" borderId="0" xfId="0" applyFont="1"/>
    <xf numFmtId="0" fontId="0" fillId="0" borderId="0" xfId="0" applyAlignment="1">
      <alignment wrapText="1"/>
    </xf>
    <xf numFmtId="0" fontId="4" fillId="12" borderId="17" xfId="0" quotePrefix="1" applyFont="1" applyFill="1" applyBorder="1" applyAlignment="1">
      <alignment horizontal="center" vertical="center"/>
    </xf>
    <xf numFmtId="0" fontId="0" fillId="0" borderId="0" xfId="0" applyBorder="1"/>
    <xf numFmtId="0" fontId="4" fillId="5" borderId="6" xfId="0" applyFont="1" applyFill="1" applyBorder="1" applyAlignment="1">
      <alignment horizontal="left" vertical="center"/>
    </xf>
    <xf numFmtId="0" fontId="2" fillId="0" borderId="11" xfId="0" applyFont="1" applyBorder="1" applyAlignment="1">
      <alignment horizontal="center"/>
    </xf>
    <xf numFmtId="0" fontId="23" fillId="0" borderId="0" xfId="0" applyFont="1"/>
    <xf numFmtId="0" fontId="23" fillId="0" borderId="22" xfId="0" applyFont="1" applyBorder="1" applyAlignment="1">
      <alignment vertical="top"/>
    </xf>
    <xf numFmtId="0" fontId="23" fillId="0" borderId="23" xfId="0" applyFont="1" applyBorder="1"/>
    <xf numFmtId="0" fontId="23" fillId="0" borderId="24" xfId="0" applyFont="1" applyBorder="1"/>
    <xf numFmtId="0" fontId="23" fillId="0" borderId="25" xfId="0" applyFont="1" applyBorder="1"/>
    <xf numFmtId="0" fontId="23" fillId="0" borderId="24" xfId="0" applyFont="1" applyBorder="1" applyAlignment="1">
      <alignment vertical="top" wrapText="1"/>
    </xf>
    <xf numFmtId="0" fontId="23" fillId="0" borderId="25" xfId="0" applyFont="1" applyBorder="1" applyAlignment="1">
      <alignment vertical="top" wrapText="1"/>
    </xf>
    <xf numFmtId="0" fontId="23" fillId="0" borderId="26" xfId="0" applyFont="1" applyBorder="1" applyAlignment="1">
      <alignment vertical="top" wrapText="1"/>
    </xf>
    <xf numFmtId="0" fontId="23" fillId="0" borderId="27" xfId="0" applyFont="1" applyBorder="1" applyAlignment="1">
      <alignment vertical="top" wrapText="1"/>
    </xf>
    <xf numFmtId="165" fontId="24" fillId="12" borderId="13" xfId="0" quotePrefix="1" applyNumberFormat="1" applyFont="1" applyFill="1" applyBorder="1" applyAlignment="1">
      <alignment horizontal="center" vertical="center"/>
    </xf>
    <xf numFmtId="166" fontId="25" fillId="12" borderId="14" xfId="1" quotePrefix="1" applyNumberFormat="1" applyFont="1" applyFill="1" applyBorder="1" applyAlignment="1">
      <alignment horizontal="center" vertical="center"/>
    </xf>
    <xf numFmtId="0" fontId="4" fillId="5" borderId="7" xfId="0" applyFont="1" applyFill="1" applyBorder="1" applyAlignment="1">
      <alignment horizontal="left" vertical="center"/>
    </xf>
    <xf numFmtId="0" fontId="4" fillId="5" borderId="28" xfId="0" applyFont="1" applyFill="1" applyBorder="1" applyAlignment="1">
      <alignment horizontal="left" vertical="center"/>
    </xf>
    <xf numFmtId="166" fontId="5" fillId="2" borderId="10" xfId="1" quotePrefix="1" applyNumberFormat="1" applyFont="1" applyFill="1" applyBorder="1" applyAlignment="1">
      <alignment horizontal="center" vertical="center"/>
    </xf>
    <xf numFmtId="0" fontId="8" fillId="0" borderId="0" xfId="0" applyFont="1" applyFill="1" applyBorder="1" applyAlignment="1">
      <alignment horizontal="center" vertical="center"/>
    </xf>
    <xf numFmtId="0" fontId="10" fillId="14" borderId="17" xfId="0" quotePrefix="1" applyFont="1" applyFill="1" applyBorder="1" applyAlignment="1">
      <alignment horizontal="center" vertical="center"/>
    </xf>
    <xf numFmtId="0" fontId="5" fillId="14" borderId="13" xfId="0" quotePrefix="1" applyFont="1" applyFill="1" applyBorder="1" applyAlignment="1">
      <alignment horizontal="center" vertical="center"/>
    </xf>
    <xf numFmtId="165" fontId="11" fillId="14" borderId="13" xfId="0" quotePrefix="1" applyNumberFormat="1" applyFont="1" applyFill="1" applyBorder="1" applyAlignment="1">
      <alignment horizontal="center" vertical="center"/>
    </xf>
    <xf numFmtId="0" fontId="5" fillId="14" borderId="21" xfId="0" quotePrefix="1" applyFont="1" applyFill="1" applyBorder="1" applyAlignment="1">
      <alignment horizontal="center" vertical="center"/>
    </xf>
    <xf numFmtId="0" fontId="12" fillId="0" borderId="0" xfId="0" applyFont="1"/>
    <xf numFmtId="0" fontId="3" fillId="11" borderId="0" xfId="0" applyFont="1" applyFill="1" applyBorder="1" applyAlignment="1">
      <alignment horizontal="center"/>
    </xf>
    <xf numFmtId="0" fontId="0" fillId="0" borderId="0" xfId="0" applyAlignment="1"/>
    <xf numFmtId="0" fontId="0" fillId="0" borderId="0" xfId="0" applyFill="1"/>
    <xf numFmtId="0" fontId="26" fillId="0" borderId="52" xfId="0" applyFont="1" applyBorder="1"/>
    <xf numFmtId="0" fontId="2" fillId="0" borderId="52" xfId="0" applyFont="1" applyBorder="1"/>
    <xf numFmtId="0" fontId="7" fillId="18" borderId="0" xfId="0" applyFont="1" applyFill="1" applyBorder="1" applyAlignment="1">
      <alignment vertical="center"/>
    </xf>
    <xf numFmtId="0" fontId="27" fillId="18" borderId="0" xfId="0" applyFont="1" applyFill="1" applyBorder="1" applyAlignment="1">
      <alignment vertical="center"/>
    </xf>
    <xf numFmtId="0" fontId="22" fillId="0" borderId="30" xfId="0" applyFont="1" applyBorder="1" applyAlignment="1" applyProtection="1">
      <alignment horizontal="center" vertical="center"/>
      <protection locked="0"/>
    </xf>
    <xf numFmtId="165" fontId="5" fillId="3" borderId="30" xfId="0" quotePrefix="1" applyNumberFormat="1" applyFont="1" applyFill="1" applyBorder="1" applyAlignment="1" applyProtection="1">
      <alignment horizontal="center" vertical="center"/>
      <protection locked="0"/>
    </xf>
    <xf numFmtId="0" fontId="22" fillId="0" borderId="0" xfId="0" applyFont="1" applyAlignment="1" applyProtection="1">
      <alignment horizontal="left" vertical="center" indent="1"/>
      <protection locked="0"/>
    </xf>
    <xf numFmtId="0" fontId="22" fillId="0" borderId="33" xfId="0" applyFont="1" applyBorder="1" applyAlignment="1" applyProtection="1">
      <alignment horizontal="center" vertical="center"/>
      <protection locked="0"/>
    </xf>
    <xf numFmtId="0" fontId="22" fillId="0" borderId="34" xfId="0" applyFont="1" applyBorder="1" applyAlignment="1" applyProtection="1">
      <alignment horizontal="center" vertical="center"/>
      <protection locked="0"/>
    </xf>
    <xf numFmtId="0" fontId="22" fillId="0" borderId="35" xfId="0" applyFont="1" applyBorder="1" applyAlignment="1" applyProtection="1">
      <alignment horizontal="center" vertical="center"/>
      <protection locked="0"/>
    </xf>
    <xf numFmtId="0" fontId="22" fillId="0" borderId="32" xfId="0" applyFont="1" applyBorder="1" applyAlignment="1" applyProtection="1">
      <alignment horizontal="center" vertical="center"/>
      <protection locked="0"/>
    </xf>
    <xf numFmtId="0" fontId="22" fillId="0" borderId="36" xfId="0" applyFont="1" applyBorder="1" applyAlignment="1" applyProtection="1">
      <alignment horizontal="center" vertical="center"/>
      <protection locked="0"/>
    </xf>
    <xf numFmtId="0" fontId="22" fillId="0" borderId="30" xfId="0" applyFont="1" applyBorder="1" applyAlignment="1" applyProtection="1">
      <alignment horizontal="left" vertical="center"/>
      <protection locked="0"/>
    </xf>
    <xf numFmtId="0" fontId="22" fillId="0" borderId="31" xfId="0" applyFont="1" applyBorder="1" applyAlignment="1" applyProtection="1">
      <alignment horizontal="left" vertical="center"/>
      <protection locked="0"/>
    </xf>
    <xf numFmtId="0" fontId="22" fillId="0" borderId="37" xfId="0" applyFont="1" applyBorder="1" applyAlignment="1" applyProtection="1">
      <alignment horizontal="right" vertical="center"/>
      <protection locked="0"/>
    </xf>
    <xf numFmtId="0" fontId="2" fillId="0" borderId="0" xfId="0" applyFont="1" applyFill="1" applyAlignment="1" applyProtection="1">
      <alignment horizontal="center"/>
      <protection locked="0"/>
    </xf>
    <xf numFmtId="0" fontId="2" fillId="0" borderId="0" xfId="0" applyFont="1" applyAlignment="1" applyProtection="1">
      <alignment horizontal="center"/>
      <protection locked="0"/>
    </xf>
    <xf numFmtId="0" fontId="5" fillId="3" borderId="0" xfId="0" quotePrefix="1" applyFont="1" applyFill="1" applyBorder="1" applyAlignment="1" applyProtection="1">
      <alignment horizontal="center" vertical="center"/>
      <protection locked="0"/>
    </xf>
    <xf numFmtId="0" fontId="22" fillId="0" borderId="38" xfId="0" applyFont="1" applyBorder="1" applyAlignment="1" applyProtection="1">
      <alignment horizontal="center" vertical="center"/>
      <protection locked="0"/>
    </xf>
    <xf numFmtId="0" fontId="22" fillId="0" borderId="31" xfId="0" applyFont="1" applyBorder="1" applyAlignment="1" applyProtection="1">
      <alignment horizontal="center" vertical="center"/>
      <protection locked="0"/>
    </xf>
    <xf numFmtId="0" fontId="5" fillId="3" borderId="13" xfId="0" quotePrefix="1" applyFont="1" applyFill="1" applyBorder="1" applyAlignment="1" applyProtection="1">
      <alignment horizontal="center" vertical="center"/>
      <protection locked="0"/>
    </xf>
    <xf numFmtId="0" fontId="22" fillId="0" borderId="41" xfId="0" applyFont="1" applyBorder="1" applyAlignment="1" applyProtection="1">
      <alignment horizontal="center" vertical="center"/>
      <protection locked="0"/>
    </xf>
    <xf numFmtId="0" fontId="4" fillId="5" borderId="2" xfId="0" applyFont="1" applyFill="1" applyBorder="1" applyAlignment="1">
      <alignment horizontal="left" vertical="center"/>
    </xf>
    <xf numFmtId="0" fontId="4" fillId="5" borderId="6" xfId="0" applyFont="1" applyFill="1" applyBorder="1" applyAlignment="1">
      <alignment horizontal="left" vertical="center"/>
    </xf>
    <xf numFmtId="0" fontId="4" fillId="5" borderId="2" xfId="0" applyFont="1" applyFill="1" applyBorder="1" applyAlignment="1">
      <alignment horizontal="left" vertical="center"/>
    </xf>
    <xf numFmtId="0" fontId="4" fillId="5" borderId="6" xfId="0" applyFont="1" applyFill="1" applyBorder="1" applyAlignment="1">
      <alignment horizontal="left" vertical="center"/>
    </xf>
    <xf numFmtId="170" fontId="1" fillId="0" borderId="0" xfId="0" applyNumberFormat="1" applyFont="1"/>
    <xf numFmtId="170" fontId="0" fillId="0" borderId="0" xfId="0" applyNumberFormat="1"/>
    <xf numFmtId="0" fontId="7" fillId="2" borderId="0" xfId="0" applyFont="1" applyFill="1" applyBorder="1" applyAlignment="1">
      <alignment vertical="center"/>
    </xf>
    <xf numFmtId="0" fontId="4" fillId="5" borderId="6" xfId="0" applyFont="1" applyFill="1" applyBorder="1" applyAlignment="1">
      <alignment horizontal="left" vertical="center"/>
    </xf>
    <xf numFmtId="0" fontId="7" fillId="7" borderId="3" xfId="0" applyFont="1" applyFill="1" applyBorder="1" applyAlignment="1">
      <alignment horizontal="left" vertical="center" indent="1"/>
    </xf>
    <xf numFmtId="0" fontId="26" fillId="15" borderId="52" xfId="0" applyFont="1" applyFill="1" applyBorder="1" applyAlignment="1">
      <alignment horizontal="center"/>
    </xf>
    <xf numFmtId="0" fontId="2" fillId="16" borderId="52" xfId="0" applyFont="1" applyFill="1" applyBorder="1" applyAlignment="1">
      <alignment horizontal="center"/>
    </xf>
    <xf numFmtId="0" fontId="2" fillId="17" borderId="52" xfId="0" applyFont="1" applyFill="1" applyBorder="1" applyAlignment="1">
      <alignment horizontal="center"/>
    </xf>
    <xf numFmtId="0" fontId="26" fillId="0" borderId="52" xfId="0" applyFont="1" applyBorder="1" applyAlignment="1">
      <alignment horizontal="center"/>
    </xf>
    <xf numFmtId="0" fontId="2" fillId="15" borderId="52" xfId="0" applyFont="1" applyFill="1" applyBorder="1" applyAlignment="1">
      <alignment horizontal="center"/>
    </xf>
    <xf numFmtId="0" fontId="12" fillId="0" borderId="52" xfId="0" applyFont="1" applyBorder="1" applyAlignment="1">
      <alignment horizontal="center"/>
    </xf>
    <xf numFmtId="0" fontId="12" fillId="0" borderId="52" xfId="0" applyFont="1" applyBorder="1" applyAlignment="1">
      <alignment horizontal="left"/>
    </xf>
    <xf numFmtId="0" fontId="12" fillId="0" borderId="0" xfId="0" applyFont="1" applyAlignment="1">
      <alignment horizontal="center" vertical="center"/>
    </xf>
    <xf numFmtId="0" fontId="25" fillId="19" borderId="52" xfId="0" applyFont="1" applyFill="1" applyBorder="1" applyAlignment="1" applyProtection="1">
      <alignment vertical="center"/>
      <protection locked="0"/>
    </xf>
    <xf numFmtId="0" fontId="29" fillId="0" borderId="0" xfId="0" applyFont="1" applyFill="1"/>
    <xf numFmtId="0" fontId="31" fillId="0" borderId="0" xfId="0" applyFont="1"/>
    <xf numFmtId="0" fontId="2" fillId="0" borderId="0" xfId="0" applyFont="1" applyAlignment="1">
      <alignment horizontal="center"/>
    </xf>
    <xf numFmtId="0" fontId="32" fillId="0" borderId="0" xfId="0" applyFont="1" applyAlignment="1">
      <alignment horizontal="center"/>
    </xf>
    <xf numFmtId="0" fontId="33" fillId="3" borderId="17" xfId="0" quotePrefix="1" applyFont="1" applyFill="1" applyBorder="1" applyAlignment="1">
      <alignment horizontal="center" vertical="center"/>
    </xf>
    <xf numFmtId="0" fontId="33" fillId="3" borderId="16" xfId="0" quotePrefix="1" applyFont="1" applyFill="1" applyBorder="1" applyAlignment="1">
      <alignment horizontal="center" vertical="center"/>
    </xf>
    <xf numFmtId="0" fontId="35" fillId="0" borderId="0" xfId="0" applyFont="1"/>
    <xf numFmtId="0" fontId="4" fillId="5" borderId="6" xfId="0" applyFont="1" applyFill="1" applyBorder="1" applyAlignment="1">
      <alignment horizontal="left" vertical="center"/>
    </xf>
    <xf numFmtId="0" fontId="36" fillId="0" borderId="0" xfId="0" applyFont="1" applyAlignment="1">
      <alignment horizontal="right" vertical="top"/>
    </xf>
    <xf numFmtId="0" fontId="4" fillId="20" borderId="17" xfId="0" quotePrefix="1" applyFont="1" applyFill="1" applyBorder="1" applyAlignment="1">
      <alignment horizontal="center" vertical="center"/>
    </xf>
    <xf numFmtId="0" fontId="25" fillId="20" borderId="30" xfId="0" applyFont="1" applyFill="1" applyBorder="1" applyAlignment="1" applyProtection="1">
      <alignment horizontal="center" vertical="center"/>
      <protection locked="0"/>
    </xf>
    <xf numFmtId="166" fontId="25" fillId="12" borderId="14" xfId="1" quotePrefix="1" applyNumberFormat="1" applyFont="1" applyFill="1" applyBorder="1" applyAlignment="1" applyProtection="1">
      <alignment horizontal="center" vertical="center"/>
      <protection hidden="1"/>
    </xf>
    <xf numFmtId="165" fontId="11" fillId="20" borderId="13" xfId="0" quotePrefix="1" applyNumberFormat="1" applyFont="1" applyFill="1" applyBorder="1" applyAlignment="1">
      <alignment horizontal="center" vertical="center"/>
    </xf>
    <xf numFmtId="166" fontId="5" fillId="2" borderId="55" xfId="1" quotePrefix="1" applyNumberFormat="1" applyFont="1" applyFill="1" applyBorder="1" applyAlignment="1" applyProtection="1">
      <alignment horizontal="center" vertical="center"/>
      <protection hidden="1"/>
    </xf>
    <xf numFmtId="166" fontId="5" fillId="2" borderId="56" xfId="1" quotePrefix="1" applyNumberFormat="1" applyFont="1" applyFill="1" applyBorder="1" applyAlignment="1" applyProtection="1">
      <alignment horizontal="center" vertical="center"/>
      <protection hidden="1"/>
    </xf>
    <xf numFmtId="166" fontId="5" fillId="2" borderId="57" xfId="1" quotePrefix="1" applyNumberFormat="1" applyFont="1" applyFill="1" applyBorder="1" applyAlignment="1" applyProtection="1">
      <alignment horizontal="center" vertical="center"/>
      <protection hidden="1"/>
    </xf>
    <xf numFmtId="0" fontId="25" fillId="20" borderId="58" xfId="0" applyFont="1" applyFill="1" applyBorder="1" applyAlignment="1" applyProtection="1">
      <alignment horizontal="center" vertical="center"/>
      <protection locked="0"/>
    </xf>
    <xf numFmtId="0" fontId="25" fillId="20" borderId="59" xfId="0" applyFont="1" applyFill="1" applyBorder="1" applyAlignment="1" applyProtection="1">
      <alignment horizontal="center" vertical="center"/>
      <protection locked="0"/>
    </xf>
    <xf numFmtId="0" fontId="25" fillId="20" borderId="60" xfId="0" applyFont="1" applyFill="1" applyBorder="1" applyAlignment="1" applyProtection="1">
      <alignment horizontal="center" vertical="center"/>
      <protection locked="0"/>
    </xf>
    <xf numFmtId="180" fontId="22" fillId="0" borderId="30" xfId="0" applyNumberFormat="1" applyFont="1" applyBorder="1" applyAlignment="1" applyProtection="1">
      <alignment horizontal="center" vertical="center"/>
      <protection locked="0"/>
    </xf>
    <xf numFmtId="180" fontId="7" fillId="18" borderId="0" xfId="0" applyNumberFormat="1" applyFont="1" applyFill="1" applyBorder="1" applyAlignment="1">
      <alignment vertical="center"/>
    </xf>
    <xf numFmtId="180" fontId="5" fillId="3" borderId="30" xfId="0" quotePrefix="1" applyNumberFormat="1" applyFont="1" applyFill="1" applyBorder="1" applyAlignment="1" applyProtection="1">
      <alignment horizontal="center" vertical="center"/>
      <protection locked="0"/>
    </xf>
    <xf numFmtId="0" fontId="4" fillId="5" borderId="2" xfId="0" applyFont="1" applyFill="1" applyBorder="1" applyAlignment="1">
      <alignment horizontal="left" vertical="center"/>
    </xf>
    <xf numFmtId="0" fontId="4" fillId="5" borderId="6" xfId="0" applyFont="1" applyFill="1" applyBorder="1" applyAlignment="1">
      <alignment horizontal="left" vertical="center"/>
    </xf>
    <xf numFmtId="0" fontId="4" fillId="5" borderId="2" xfId="0" applyFont="1" applyFill="1" applyBorder="1" applyAlignment="1">
      <alignment horizontal="left" vertical="center"/>
    </xf>
    <xf numFmtId="0" fontId="4" fillId="5" borderId="6" xfId="0" applyFont="1" applyFill="1" applyBorder="1" applyAlignment="1">
      <alignment horizontal="left" vertical="center"/>
    </xf>
    <xf numFmtId="178" fontId="25" fillId="12" borderId="10" xfId="1" quotePrefix="1" applyNumberFormat="1" applyFont="1" applyFill="1" applyBorder="1" applyAlignment="1">
      <alignment horizontal="center" vertical="center"/>
    </xf>
    <xf numFmtId="0" fontId="16" fillId="8" borderId="7" xfId="0" applyFont="1" applyFill="1" applyBorder="1" applyAlignment="1">
      <alignment horizontal="left" vertical="center" indent="1"/>
    </xf>
    <xf numFmtId="180" fontId="22" fillId="0" borderId="0" xfId="0" applyNumberFormat="1" applyFont="1" applyAlignment="1" applyProtection="1">
      <alignment horizontal="left" vertical="center" indent="1"/>
      <protection locked="0"/>
    </xf>
    <xf numFmtId="185" fontId="37" fillId="2" borderId="54" xfId="1" quotePrefix="1" applyNumberFormat="1" applyFont="1" applyFill="1" applyBorder="1" applyAlignment="1" applyProtection="1">
      <alignment horizontal="center" vertical="center"/>
      <protection hidden="1"/>
    </xf>
    <xf numFmtId="166" fontId="37" fillId="2" borderId="54" xfId="1" quotePrefix="1" applyNumberFormat="1" applyFont="1" applyFill="1" applyBorder="1" applyAlignment="1" applyProtection="1">
      <alignment horizontal="center" vertical="center"/>
      <protection hidden="1"/>
    </xf>
    <xf numFmtId="0" fontId="37" fillId="2" borderId="53" xfId="0" applyFont="1" applyFill="1" applyBorder="1" applyAlignment="1" applyProtection="1">
      <alignment horizontal="center" vertical="center"/>
      <protection locked="0"/>
    </xf>
    <xf numFmtId="166" fontId="37" fillId="2" borderId="10" xfId="1" quotePrefix="1" applyNumberFormat="1" applyFont="1" applyFill="1" applyBorder="1" applyAlignment="1" applyProtection="1">
      <alignment horizontal="center" vertical="center"/>
      <protection hidden="1"/>
    </xf>
    <xf numFmtId="172" fontId="37" fillId="2" borderId="54" xfId="1" quotePrefix="1" applyNumberFormat="1" applyFont="1" applyFill="1" applyBorder="1" applyAlignment="1" applyProtection="1">
      <alignment horizontal="center" vertical="center"/>
      <protection hidden="1"/>
    </xf>
    <xf numFmtId="172" fontId="37" fillId="2" borderId="10" xfId="1" quotePrefix="1" applyNumberFormat="1" applyFont="1" applyFill="1" applyBorder="1" applyAlignment="1" applyProtection="1">
      <alignment horizontal="center" vertical="center"/>
      <protection hidden="1"/>
    </xf>
    <xf numFmtId="173" fontId="37" fillId="2" borderId="54" xfId="1" quotePrefix="1" applyNumberFormat="1" applyFont="1" applyFill="1" applyBorder="1" applyAlignment="1" applyProtection="1">
      <alignment horizontal="center" vertical="center"/>
      <protection hidden="1"/>
    </xf>
    <xf numFmtId="173" fontId="37" fillId="2" borderId="10" xfId="1" quotePrefix="1" applyNumberFormat="1" applyFont="1" applyFill="1" applyBorder="1" applyAlignment="1" applyProtection="1">
      <alignment horizontal="center" vertical="center"/>
      <protection hidden="1"/>
    </xf>
    <xf numFmtId="0" fontId="38" fillId="2" borderId="0" xfId="0" applyFont="1" applyFill="1" applyBorder="1" applyAlignment="1" applyProtection="1">
      <alignment horizontal="center" vertical="center"/>
      <protection hidden="1"/>
    </xf>
    <xf numFmtId="0" fontId="38" fillId="2" borderId="0" xfId="0" applyFont="1" applyFill="1" applyBorder="1" applyAlignment="1">
      <alignment horizontal="center" vertical="center"/>
    </xf>
    <xf numFmtId="167" fontId="37" fillId="2" borderId="54" xfId="1" quotePrefix="1" applyNumberFormat="1" applyFont="1" applyFill="1" applyBorder="1" applyAlignment="1" applyProtection="1">
      <alignment horizontal="center" vertical="center"/>
      <protection hidden="1"/>
    </xf>
    <xf numFmtId="167" fontId="37" fillId="2" borderId="10" xfId="1" quotePrefix="1" applyNumberFormat="1" applyFont="1" applyFill="1" applyBorder="1" applyAlignment="1" applyProtection="1">
      <alignment horizontal="center" vertical="center"/>
      <protection hidden="1"/>
    </xf>
    <xf numFmtId="181" fontId="37" fillId="2" borderId="54" xfId="1" quotePrefix="1" applyNumberFormat="1" applyFont="1" applyFill="1" applyBorder="1" applyAlignment="1" applyProtection="1">
      <alignment horizontal="center" vertical="center"/>
      <protection hidden="1"/>
    </xf>
    <xf numFmtId="181" fontId="37" fillId="2" borderId="53" xfId="0" applyNumberFormat="1" applyFont="1" applyFill="1" applyBorder="1" applyAlignment="1" applyProtection="1">
      <alignment horizontal="center" vertical="center"/>
      <protection locked="0"/>
    </xf>
    <xf numFmtId="181" fontId="37" fillId="2" borderId="10" xfId="1" quotePrefix="1" applyNumberFormat="1" applyFont="1" applyFill="1" applyBorder="1" applyAlignment="1" applyProtection="1">
      <alignment horizontal="center" vertical="center"/>
      <protection hidden="1"/>
    </xf>
    <xf numFmtId="171" fontId="37" fillId="2" borderId="54" xfId="1" quotePrefix="1" applyNumberFormat="1" applyFont="1" applyFill="1" applyBorder="1" applyAlignment="1" applyProtection="1">
      <alignment horizontal="center" vertical="center"/>
      <protection hidden="1"/>
    </xf>
    <xf numFmtId="171" fontId="37" fillId="2" borderId="53" xfId="0" applyNumberFormat="1" applyFont="1" applyFill="1" applyBorder="1" applyAlignment="1" applyProtection="1">
      <alignment horizontal="center" vertical="center"/>
      <protection locked="0"/>
    </xf>
    <xf numFmtId="171" fontId="37" fillId="2" borderId="10" xfId="1" quotePrefix="1" applyNumberFormat="1" applyFont="1" applyFill="1" applyBorder="1" applyAlignment="1" applyProtection="1">
      <alignment horizontal="center" vertical="center"/>
      <protection hidden="1"/>
    </xf>
    <xf numFmtId="182" fontId="37" fillId="2" borderId="54" xfId="1" quotePrefix="1" applyNumberFormat="1" applyFont="1" applyFill="1" applyBorder="1" applyAlignment="1" applyProtection="1">
      <alignment horizontal="center" vertical="center"/>
      <protection hidden="1"/>
    </xf>
    <xf numFmtId="182" fontId="37" fillId="2" borderId="53" xfId="0" applyNumberFormat="1" applyFont="1" applyFill="1" applyBorder="1" applyAlignment="1" applyProtection="1">
      <alignment horizontal="center" vertical="center"/>
      <protection locked="0"/>
    </xf>
    <xf numFmtId="182" fontId="37" fillId="2" borderId="10" xfId="1" quotePrefix="1" applyNumberFormat="1" applyFont="1" applyFill="1" applyBorder="1" applyAlignment="1" applyProtection="1">
      <alignment horizontal="center" vertical="center"/>
      <protection hidden="1"/>
    </xf>
    <xf numFmtId="183" fontId="37" fillId="2" borderId="54" xfId="1" quotePrefix="1" applyNumberFormat="1" applyFont="1" applyFill="1" applyBorder="1" applyAlignment="1" applyProtection="1">
      <alignment horizontal="center" vertical="center"/>
      <protection hidden="1"/>
    </xf>
    <xf numFmtId="183" fontId="37" fillId="2" borderId="53" xfId="0" applyNumberFormat="1" applyFont="1" applyFill="1" applyBorder="1" applyAlignment="1" applyProtection="1">
      <alignment horizontal="center" vertical="center"/>
      <protection locked="0"/>
    </xf>
    <xf numFmtId="183" fontId="37" fillId="2" borderId="10" xfId="1" quotePrefix="1" applyNumberFormat="1" applyFont="1" applyFill="1" applyBorder="1" applyAlignment="1" applyProtection="1">
      <alignment horizontal="center" vertical="center"/>
      <protection hidden="1"/>
    </xf>
    <xf numFmtId="174" fontId="37" fillId="2" borderId="54" xfId="1" quotePrefix="1" applyNumberFormat="1" applyFont="1" applyFill="1" applyBorder="1" applyAlignment="1" applyProtection="1">
      <alignment horizontal="center" vertical="center"/>
      <protection hidden="1"/>
    </xf>
    <xf numFmtId="174" fontId="37" fillId="2" borderId="53" xfId="0" applyNumberFormat="1" applyFont="1" applyFill="1" applyBorder="1" applyAlignment="1" applyProtection="1">
      <alignment horizontal="center" vertical="center"/>
      <protection locked="0"/>
    </xf>
    <xf numFmtId="174" fontId="37" fillId="2" borderId="10" xfId="1" quotePrefix="1" applyNumberFormat="1" applyFont="1" applyFill="1" applyBorder="1" applyAlignment="1" applyProtection="1">
      <alignment horizontal="center" vertical="center"/>
      <protection hidden="1"/>
    </xf>
    <xf numFmtId="184" fontId="37" fillId="2" borderId="54" xfId="1" quotePrefix="1" applyNumberFormat="1" applyFont="1" applyFill="1" applyBorder="1" applyAlignment="1" applyProtection="1">
      <alignment horizontal="center" vertical="center"/>
      <protection hidden="1"/>
    </xf>
    <xf numFmtId="184" fontId="37" fillId="2" borderId="53" xfId="0" applyNumberFormat="1" applyFont="1" applyFill="1" applyBorder="1" applyAlignment="1" applyProtection="1">
      <alignment horizontal="center" vertical="center"/>
      <protection locked="0"/>
    </xf>
    <xf numFmtId="184" fontId="37" fillId="2" borderId="10" xfId="1" quotePrefix="1" applyNumberFormat="1" applyFont="1" applyFill="1" applyBorder="1" applyAlignment="1" applyProtection="1">
      <alignment horizontal="center" vertical="center"/>
      <protection hidden="1"/>
    </xf>
    <xf numFmtId="185" fontId="37" fillId="2" borderId="53" xfId="0" applyNumberFormat="1" applyFont="1" applyFill="1" applyBorder="1" applyAlignment="1" applyProtection="1">
      <alignment horizontal="center" vertical="center"/>
      <protection locked="0"/>
    </xf>
    <xf numFmtId="185" fontId="37" fillId="2" borderId="10" xfId="1" quotePrefix="1" applyNumberFormat="1" applyFont="1" applyFill="1" applyBorder="1" applyAlignment="1" applyProtection="1">
      <alignment horizontal="center" vertical="center"/>
      <protection hidden="1"/>
    </xf>
    <xf numFmtId="186" fontId="37" fillId="2" borderId="54" xfId="1" quotePrefix="1" applyNumberFormat="1" applyFont="1" applyFill="1" applyBorder="1" applyAlignment="1" applyProtection="1">
      <alignment horizontal="center" vertical="center"/>
      <protection hidden="1"/>
    </xf>
    <xf numFmtId="186" fontId="37" fillId="2" borderId="53" xfId="0" applyNumberFormat="1" applyFont="1" applyFill="1" applyBorder="1" applyAlignment="1" applyProtection="1">
      <alignment horizontal="center" vertical="center"/>
      <protection locked="0"/>
    </xf>
    <xf numFmtId="186" fontId="37" fillId="2" borderId="10" xfId="1" quotePrefix="1" applyNumberFormat="1" applyFont="1" applyFill="1" applyBorder="1" applyAlignment="1" applyProtection="1">
      <alignment horizontal="center" vertical="center"/>
      <protection hidden="1"/>
    </xf>
    <xf numFmtId="168" fontId="37" fillId="2" borderId="54" xfId="1" quotePrefix="1" applyNumberFormat="1" applyFont="1" applyFill="1" applyBorder="1" applyAlignment="1" applyProtection="1">
      <alignment horizontal="center" vertical="center"/>
      <protection hidden="1"/>
    </xf>
    <xf numFmtId="168" fontId="37" fillId="2" borderId="10" xfId="1" quotePrefix="1" applyNumberFormat="1" applyFont="1" applyFill="1" applyBorder="1" applyAlignment="1" applyProtection="1">
      <alignment horizontal="center" vertical="center"/>
      <protection hidden="1"/>
    </xf>
    <xf numFmtId="187" fontId="37" fillId="2" borderId="0" xfId="0" applyNumberFormat="1" applyFont="1" applyFill="1" applyAlignment="1">
      <alignment horizontal="center"/>
    </xf>
    <xf numFmtId="188" fontId="37" fillId="2" borderId="0" xfId="0" applyNumberFormat="1" applyFont="1" applyFill="1" applyAlignment="1">
      <alignment horizontal="center"/>
    </xf>
    <xf numFmtId="189" fontId="37" fillId="2" borderId="0" xfId="0" applyNumberFormat="1" applyFont="1" applyFill="1" applyAlignment="1">
      <alignment horizontal="center"/>
    </xf>
    <xf numFmtId="190" fontId="37" fillId="2" borderId="0" xfId="0" applyNumberFormat="1" applyFont="1" applyFill="1" applyAlignment="1">
      <alignment horizontal="center"/>
    </xf>
    <xf numFmtId="175" fontId="37" fillId="2" borderId="54" xfId="1" quotePrefix="1" applyNumberFormat="1" applyFont="1" applyFill="1" applyBorder="1" applyAlignment="1" applyProtection="1">
      <alignment horizontal="center" vertical="center"/>
      <protection hidden="1"/>
    </xf>
    <xf numFmtId="175" fontId="37" fillId="2" borderId="10" xfId="1" quotePrefix="1" applyNumberFormat="1" applyFont="1" applyFill="1" applyBorder="1" applyAlignment="1" applyProtection="1">
      <alignment horizontal="center" vertical="center"/>
      <protection hidden="1"/>
    </xf>
    <xf numFmtId="167" fontId="37" fillId="2" borderId="0" xfId="0" applyNumberFormat="1" applyFont="1" applyFill="1" applyAlignment="1">
      <alignment horizontal="center"/>
    </xf>
    <xf numFmtId="176" fontId="37" fillId="2" borderId="54" xfId="1" quotePrefix="1" applyNumberFormat="1" applyFont="1" applyFill="1" applyBorder="1" applyAlignment="1" applyProtection="1">
      <alignment horizontal="center" vertical="center"/>
      <protection hidden="1"/>
    </xf>
    <xf numFmtId="176" fontId="37" fillId="2" borderId="10" xfId="1" quotePrefix="1" applyNumberFormat="1" applyFont="1" applyFill="1" applyBorder="1" applyAlignment="1" applyProtection="1">
      <alignment horizontal="center" vertical="center"/>
      <protection hidden="1"/>
    </xf>
    <xf numFmtId="177" fontId="37" fillId="2" borderId="54" xfId="1" quotePrefix="1" applyNumberFormat="1" applyFont="1" applyFill="1" applyBorder="1" applyAlignment="1" applyProtection="1">
      <alignment horizontal="center" vertical="center"/>
      <protection hidden="1"/>
    </xf>
    <xf numFmtId="177" fontId="37" fillId="2" borderId="10" xfId="1" quotePrefix="1" applyNumberFormat="1" applyFont="1" applyFill="1" applyBorder="1" applyAlignment="1" applyProtection="1">
      <alignment horizontal="center" vertical="center"/>
      <protection hidden="1"/>
    </xf>
    <xf numFmtId="191" fontId="37" fillId="2" borderId="10" xfId="1" quotePrefix="1" applyNumberFormat="1" applyFont="1" applyFill="1" applyBorder="1" applyAlignment="1" applyProtection="1">
      <alignment horizontal="center" vertical="center"/>
      <protection hidden="1"/>
    </xf>
    <xf numFmtId="169" fontId="37" fillId="2" borderId="54" xfId="1" quotePrefix="1" applyNumberFormat="1" applyFont="1" applyFill="1" applyBorder="1" applyAlignment="1" applyProtection="1">
      <alignment horizontal="center" vertical="center"/>
      <protection hidden="1"/>
    </xf>
    <xf numFmtId="169" fontId="37" fillId="2" borderId="10" xfId="1" quotePrefix="1" applyNumberFormat="1" applyFont="1" applyFill="1" applyBorder="1" applyAlignment="1" applyProtection="1">
      <alignment horizontal="center" vertical="center"/>
      <protection hidden="1"/>
    </xf>
    <xf numFmtId="192" fontId="37" fillId="2" borderId="10" xfId="1" quotePrefix="1" applyNumberFormat="1" applyFont="1" applyFill="1" applyBorder="1" applyAlignment="1">
      <alignment horizontal="center" vertical="center"/>
    </xf>
    <xf numFmtId="193" fontId="37" fillId="2" borderId="10" xfId="1" quotePrefix="1" applyNumberFormat="1" applyFont="1" applyFill="1" applyBorder="1" applyAlignment="1">
      <alignment horizontal="center" vertical="center"/>
    </xf>
    <xf numFmtId="178" fontId="37" fillId="2" borderId="10" xfId="1" quotePrefix="1" applyNumberFormat="1" applyFont="1" applyFill="1" applyBorder="1" applyAlignment="1">
      <alignment horizontal="center" vertical="center"/>
    </xf>
    <xf numFmtId="194" fontId="37" fillId="2" borderId="10" xfId="1" quotePrefix="1" applyNumberFormat="1" applyFont="1" applyFill="1" applyBorder="1" applyAlignment="1">
      <alignment horizontal="center" vertical="center"/>
    </xf>
    <xf numFmtId="195" fontId="37" fillId="2" borderId="10" xfId="1" quotePrefix="1" applyNumberFormat="1" applyFont="1" applyFill="1" applyBorder="1" applyAlignment="1">
      <alignment horizontal="center" vertical="center"/>
    </xf>
    <xf numFmtId="196" fontId="37" fillId="2" borderId="10" xfId="1" quotePrefix="1" applyNumberFormat="1" applyFont="1" applyFill="1" applyBorder="1" applyAlignment="1">
      <alignment horizontal="center" vertical="center"/>
    </xf>
    <xf numFmtId="179" fontId="37" fillId="2" borderId="10" xfId="1" quotePrefix="1" applyNumberFormat="1" applyFont="1" applyFill="1" applyBorder="1" applyAlignment="1">
      <alignment horizontal="center" vertical="center"/>
    </xf>
    <xf numFmtId="197" fontId="37" fillId="2" borderId="10" xfId="1" quotePrefix="1" applyNumberFormat="1" applyFont="1" applyFill="1" applyBorder="1" applyAlignment="1">
      <alignment horizontal="center" vertical="center"/>
    </xf>
    <xf numFmtId="198" fontId="37" fillId="2" borderId="10" xfId="1" quotePrefix="1" applyNumberFormat="1" applyFont="1" applyFill="1" applyBorder="1" applyAlignment="1">
      <alignment horizontal="center" vertical="center"/>
    </xf>
    <xf numFmtId="199" fontId="37" fillId="2" borderId="10" xfId="1" quotePrefix="1" applyNumberFormat="1" applyFont="1" applyFill="1" applyBorder="1" applyAlignment="1">
      <alignment horizontal="center" vertical="center"/>
    </xf>
    <xf numFmtId="200" fontId="37" fillId="2" borderId="10" xfId="1" quotePrefix="1" applyNumberFormat="1" applyFont="1" applyFill="1" applyBorder="1" applyAlignment="1">
      <alignment horizontal="center" vertical="center"/>
    </xf>
    <xf numFmtId="201" fontId="37" fillId="2" borderId="10" xfId="1" quotePrefix="1" applyNumberFormat="1" applyFont="1" applyFill="1" applyBorder="1" applyAlignment="1">
      <alignment horizontal="center" vertical="center"/>
    </xf>
    <xf numFmtId="202" fontId="37" fillId="2" borderId="10" xfId="1" quotePrefix="1" applyNumberFormat="1" applyFont="1" applyFill="1" applyBorder="1" applyAlignment="1">
      <alignment horizontal="center" vertical="center"/>
    </xf>
    <xf numFmtId="166" fontId="25" fillId="12" borderId="10" xfId="1" quotePrefix="1" applyNumberFormat="1" applyFont="1" applyFill="1" applyBorder="1" applyAlignment="1" applyProtection="1">
      <alignment horizontal="center" vertical="center"/>
      <protection hidden="1"/>
    </xf>
    <xf numFmtId="172" fontId="25" fillId="12" borderId="10" xfId="1" quotePrefix="1" applyNumberFormat="1" applyFont="1" applyFill="1" applyBorder="1" applyAlignment="1" applyProtection="1">
      <alignment horizontal="center" vertical="center"/>
      <protection hidden="1"/>
    </xf>
    <xf numFmtId="173" fontId="25" fillId="12" borderId="10" xfId="1" quotePrefix="1" applyNumberFormat="1" applyFont="1" applyFill="1" applyBorder="1" applyAlignment="1" applyProtection="1">
      <alignment horizontal="center" vertical="center"/>
      <protection hidden="1"/>
    </xf>
    <xf numFmtId="167" fontId="25" fillId="12" borderId="10" xfId="1" quotePrefix="1" applyNumberFormat="1" applyFont="1" applyFill="1" applyBorder="1" applyAlignment="1" applyProtection="1">
      <alignment horizontal="center" vertical="center"/>
      <protection hidden="1"/>
    </xf>
    <xf numFmtId="181" fontId="25" fillId="12" borderId="10" xfId="1" quotePrefix="1" applyNumberFormat="1" applyFont="1" applyFill="1" applyBorder="1" applyAlignment="1" applyProtection="1">
      <alignment horizontal="center" vertical="center"/>
      <protection hidden="1"/>
    </xf>
    <xf numFmtId="171" fontId="25" fillId="12" borderId="10" xfId="1" quotePrefix="1" applyNumberFormat="1" applyFont="1" applyFill="1" applyBorder="1" applyAlignment="1" applyProtection="1">
      <alignment horizontal="center" vertical="center"/>
      <protection hidden="1"/>
    </xf>
    <xf numFmtId="182" fontId="25" fillId="12" borderId="10" xfId="1" quotePrefix="1" applyNumberFormat="1" applyFont="1" applyFill="1" applyBorder="1" applyAlignment="1" applyProtection="1">
      <alignment horizontal="center" vertical="center"/>
      <protection hidden="1"/>
    </xf>
    <xf numFmtId="183" fontId="25" fillId="12" borderId="10" xfId="1" quotePrefix="1" applyNumberFormat="1" applyFont="1" applyFill="1" applyBorder="1" applyAlignment="1" applyProtection="1">
      <alignment horizontal="center" vertical="center"/>
      <protection hidden="1"/>
    </xf>
    <xf numFmtId="174" fontId="25" fillId="12" borderId="10" xfId="1" quotePrefix="1" applyNumberFormat="1" applyFont="1" applyFill="1" applyBorder="1" applyAlignment="1" applyProtection="1">
      <alignment horizontal="center" vertical="center"/>
      <protection hidden="1"/>
    </xf>
    <xf numFmtId="184" fontId="25" fillId="12" borderId="10" xfId="1" quotePrefix="1" applyNumberFormat="1" applyFont="1" applyFill="1" applyBorder="1" applyAlignment="1" applyProtection="1">
      <alignment horizontal="center" vertical="center"/>
      <protection hidden="1"/>
    </xf>
    <xf numFmtId="185" fontId="25" fillId="12" borderId="10" xfId="1" quotePrefix="1" applyNumberFormat="1" applyFont="1" applyFill="1" applyBorder="1" applyAlignment="1" applyProtection="1">
      <alignment horizontal="center" vertical="center"/>
      <protection hidden="1"/>
    </xf>
    <xf numFmtId="186" fontId="25" fillId="12" borderId="10" xfId="1" quotePrefix="1" applyNumberFormat="1" applyFont="1" applyFill="1" applyBorder="1" applyAlignment="1" applyProtection="1">
      <alignment horizontal="center" vertical="center"/>
      <protection hidden="1"/>
    </xf>
    <xf numFmtId="168" fontId="25" fillId="12" borderId="10" xfId="1" quotePrefix="1" applyNumberFormat="1" applyFont="1" applyFill="1" applyBorder="1" applyAlignment="1" applyProtection="1">
      <alignment horizontal="center" vertical="center"/>
      <protection hidden="1"/>
    </xf>
    <xf numFmtId="175" fontId="25" fillId="12" borderId="62" xfId="1" quotePrefix="1" applyNumberFormat="1" applyFont="1" applyFill="1" applyBorder="1" applyAlignment="1" applyProtection="1">
      <alignment horizontal="center" vertical="center"/>
      <protection hidden="1"/>
    </xf>
    <xf numFmtId="176" fontId="25" fillId="12" borderId="10" xfId="1" quotePrefix="1" applyNumberFormat="1" applyFont="1" applyFill="1" applyBorder="1" applyAlignment="1" applyProtection="1">
      <alignment horizontal="center" vertical="center"/>
      <protection hidden="1"/>
    </xf>
    <xf numFmtId="177" fontId="25" fillId="12" borderId="10" xfId="1" quotePrefix="1" applyNumberFormat="1" applyFont="1" applyFill="1" applyBorder="1" applyAlignment="1" applyProtection="1">
      <alignment horizontal="center" vertical="center"/>
      <protection hidden="1"/>
    </xf>
    <xf numFmtId="191" fontId="25" fillId="12" borderId="10" xfId="1" quotePrefix="1" applyNumberFormat="1" applyFont="1" applyFill="1" applyBorder="1" applyAlignment="1" applyProtection="1">
      <alignment horizontal="center" vertical="center"/>
      <protection hidden="1"/>
    </xf>
    <xf numFmtId="169" fontId="25" fillId="12" borderId="10" xfId="1" quotePrefix="1" applyNumberFormat="1" applyFont="1" applyFill="1" applyBorder="1" applyAlignment="1" applyProtection="1">
      <alignment horizontal="center" vertical="center"/>
      <protection hidden="1"/>
    </xf>
    <xf numFmtId="192" fontId="25" fillId="12" borderId="10" xfId="1" quotePrefix="1" applyNumberFormat="1" applyFont="1" applyFill="1" applyBorder="1" applyAlignment="1">
      <alignment horizontal="center" vertical="center"/>
    </xf>
    <xf numFmtId="193" fontId="25" fillId="12" borderId="10" xfId="1" quotePrefix="1" applyNumberFormat="1" applyFont="1" applyFill="1" applyBorder="1" applyAlignment="1">
      <alignment horizontal="center" vertical="center"/>
    </xf>
    <xf numFmtId="194" fontId="25" fillId="12" borderId="10" xfId="1" quotePrefix="1" applyNumberFormat="1" applyFont="1" applyFill="1" applyBorder="1" applyAlignment="1">
      <alignment horizontal="center" vertical="center"/>
    </xf>
    <xf numFmtId="195" fontId="25" fillId="12" borderId="10" xfId="1" quotePrefix="1" applyNumberFormat="1" applyFont="1" applyFill="1" applyBorder="1" applyAlignment="1">
      <alignment horizontal="center" vertical="center"/>
    </xf>
    <xf numFmtId="196" fontId="25" fillId="12" borderId="10" xfId="1" quotePrefix="1" applyNumberFormat="1" applyFont="1" applyFill="1" applyBorder="1" applyAlignment="1">
      <alignment horizontal="center" vertical="center"/>
    </xf>
    <xf numFmtId="179" fontId="25" fillId="12" borderId="10" xfId="1" quotePrefix="1" applyNumberFormat="1" applyFont="1" applyFill="1" applyBorder="1" applyAlignment="1">
      <alignment horizontal="center" vertical="center"/>
    </xf>
    <xf numFmtId="197" fontId="25" fillId="12" borderId="10" xfId="1" quotePrefix="1" applyNumberFormat="1" applyFont="1" applyFill="1" applyBorder="1" applyAlignment="1">
      <alignment horizontal="center" vertical="center"/>
    </xf>
    <xf numFmtId="198" fontId="25" fillId="12" borderId="10" xfId="1" quotePrefix="1" applyNumberFormat="1" applyFont="1" applyFill="1" applyBorder="1" applyAlignment="1">
      <alignment horizontal="center" vertical="center"/>
    </xf>
    <xf numFmtId="199" fontId="25" fillId="12" borderId="10" xfId="1" quotePrefix="1" applyNumberFormat="1" applyFont="1" applyFill="1" applyBorder="1" applyAlignment="1">
      <alignment horizontal="center" vertical="center"/>
    </xf>
    <xf numFmtId="200" fontId="25" fillId="12" borderId="10" xfId="1" quotePrefix="1" applyNumberFormat="1" applyFont="1" applyFill="1" applyBorder="1" applyAlignment="1">
      <alignment horizontal="center" vertical="center"/>
    </xf>
    <xf numFmtId="201" fontId="25" fillId="12" borderId="10" xfId="1" quotePrefix="1" applyNumberFormat="1" applyFont="1" applyFill="1" applyBorder="1" applyAlignment="1">
      <alignment horizontal="center" vertical="center"/>
    </xf>
    <xf numFmtId="202" fontId="25" fillId="12" borderId="10" xfId="1" quotePrefix="1" applyNumberFormat="1" applyFont="1" applyFill="1" applyBorder="1" applyAlignment="1">
      <alignment horizontal="center" vertical="center"/>
    </xf>
    <xf numFmtId="0" fontId="39" fillId="2" borderId="0" xfId="0" applyFont="1" applyFill="1" applyBorder="1" applyAlignment="1" applyProtection="1">
      <alignment horizontal="center" vertical="center"/>
      <protection hidden="1"/>
    </xf>
    <xf numFmtId="187" fontId="25" fillId="12" borderId="61" xfId="0" applyNumberFormat="1" applyFont="1" applyFill="1" applyBorder="1" applyAlignment="1">
      <alignment horizontal="center"/>
    </xf>
    <xf numFmtId="188" fontId="25" fillId="12" borderId="62" xfId="0" applyNumberFormat="1" applyFont="1" applyFill="1" applyBorder="1" applyAlignment="1">
      <alignment horizontal="center"/>
    </xf>
    <xf numFmtId="189" fontId="25" fillId="12" borderId="62" xfId="0" applyNumberFormat="1" applyFont="1" applyFill="1" applyBorder="1" applyAlignment="1">
      <alignment horizontal="center"/>
    </xf>
    <xf numFmtId="190" fontId="25" fillId="12" borderId="62" xfId="0" applyNumberFormat="1" applyFont="1" applyFill="1" applyBorder="1" applyAlignment="1">
      <alignment horizontal="center"/>
    </xf>
    <xf numFmtId="167" fontId="25" fillId="12" borderId="63" xfId="0" applyNumberFormat="1" applyFont="1" applyFill="1" applyBorder="1" applyAlignment="1">
      <alignment horizontal="center"/>
    </xf>
    <xf numFmtId="0" fontId="39" fillId="2" borderId="0" xfId="0" applyFont="1" applyFill="1" applyBorder="1" applyAlignment="1">
      <alignment horizontal="center" vertical="center"/>
    </xf>
    <xf numFmtId="0" fontId="10" fillId="3" borderId="4" xfId="0" quotePrefix="1" applyFont="1" applyFill="1" applyBorder="1" applyAlignment="1">
      <alignment horizontal="center" vertical="center"/>
    </xf>
    <xf numFmtId="0" fontId="40" fillId="0" borderId="30" xfId="0" applyFont="1" applyBorder="1" applyAlignment="1" applyProtection="1">
      <alignment horizontal="center" vertical="center"/>
      <protection locked="0"/>
    </xf>
    <xf numFmtId="0" fontId="3" fillId="10" borderId="65" xfId="0" applyFont="1" applyFill="1" applyBorder="1" applyAlignment="1">
      <alignment vertical="center"/>
    </xf>
    <xf numFmtId="0" fontId="3" fillId="10" borderId="66" xfId="0" applyFont="1" applyFill="1" applyBorder="1" applyAlignment="1">
      <alignment vertical="center"/>
    </xf>
    <xf numFmtId="0" fontId="3" fillId="10" borderId="67" xfId="0" applyFont="1" applyFill="1" applyBorder="1" applyAlignment="1">
      <alignment vertical="center"/>
    </xf>
    <xf numFmtId="0" fontId="2" fillId="21" borderId="52" xfId="0" applyFont="1" applyFill="1" applyBorder="1" applyAlignment="1">
      <alignment horizontal="center"/>
    </xf>
    <xf numFmtId="0" fontId="7" fillId="7" borderId="3" xfId="0" applyFont="1" applyFill="1" applyBorder="1" applyAlignment="1">
      <alignment horizontal="left" vertical="center" indent="1"/>
    </xf>
    <xf numFmtId="0" fontId="7" fillId="7" borderId="7" xfId="0" applyFont="1" applyFill="1" applyBorder="1" applyAlignment="1">
      <alignment horizontal="left" vertical="center" indent="1"/>
    </xf>
    <xf numFmtId="0" fontId="7" fillId="7" borderId="64" xfId="0" applyFont="1" applyFill="1" applyBorder="1" applyAlignment="1">
      <alignment horizontal="left" vertical="center" indent="1"/>
    </xf>
    <xf numFmtId="0" fontId="41" fillId="0" borderId="0" xfId="0" applyFont="1"/>
    <xf numFmtId="49" fontId="41" fillId="0" borderId="0" xfId="0" applyNumberFormat="1" applyFont="1"/>
    <xf numFmtId="0" fontId="7" fillId="7" borderId="0" xfId="0" applyFont="1" applyFill="1" applyBorder="1" applyAlignment="1">
      <alignment horizontal="left" vertical="center" indent="1"/>
    </xf>
    <xf numFmtId="0" fontId="35" fillId="0" borderId="0" xfId="0" applyFont="1" applyAlignment="1">
      <alignment horizontal="center"/>
    </xf>
    <xf numFmtId="0" fontId="7" fillId="9" borderId="7" xfId="0" applyFont="1" applyFill="1" applyBorder="1" applyAlignment="1">
      <alignment horizontal="left" vertical="center" indent="1"/>
    </xf>
    <xf numFmtId="0" fontId="16" fillId="8" borderId="7" xfId="0" applyFont="1" applyFill="1" applyBorder="1" applyAlignment="1">
      <alignment horizontal="left" vertical="center" indent="1"/>
    </xf>
    <xf numFmtId="0" fontId="16" fillId="8" borderId="7" xfId="0" applyFont="1" applyFill="1" applyBorder="1" applyAlignment="1">
      <alignment horizontal="left" vertical="center" indent="1"/>
    </xf>
    <xf numFmtId="0" fontId="7" fillId="9" borderId="7" xfId="0" applyFont="1" applyFill="1" applyBorder="1" applyAlignment="1">
      <alignment horizontal="left" vertical="center" indent="1"/>
    </xf>
    <xf numFmtId="0" fontId="14" fillId="8" borderId="28" xfId="0" applyFont="1" applyFill="1" applyBorder="1"/>
    <xf numFmtId="0" fontId="15" fillId="8" borderId="28" xfId="0" applyFont="1" applyFill="1" applyBorder="1" applyAlignment="1">
      <alignment vertical="center"/>
    </xf>
    <xf numFmtId="0" fontId="15" fillId="9" borderId="7" xfId="0" applyFont="1" applyFill="1" applyBorder="1" applyAlignment="1">
      <alignment vertical="center"/>
    </xf>
    <xf numFmtId="0" fontId="14" fillId="8" borderId="68" xfId="0" applyFont="1" applyFill="1" applyBorder="1"/>
    <xf numFmtId="0" fontId="15" fillId="8" borderId="69" xfId="0" applyFont="1" applyFill="1" applyBorder="1" applyAlignment="1">
      <alignment vertical="center"/>
    </xf>
    <xf numFmtId="0" fontId="22" fillId="0" borderId="70" xfId="0" applyFont="1" applyBorder="1" applyAlignment="1" applyProtection="1">
      <alignment horizontal="left" vertical="center"/>
      <protection locked="0"/>
    </xf>
    <xf numFmtId="0" fontId="4" fillId="5" borderId="2" xfId="0" applyFont="1" applyFill="1" applyBorder="1" applyAlignment="1">
      <alignment horizontal="left" vertical="center"/>
    </xf>
    <xf numFmtId="0" fontId="4" fillId="5" borderId="6" xfId="0" applyFont="1" applyFill="1" applyBorder="1" applyAlignment="1">
      <alignment horizontal="left" vertical="center"/>
    </xf>
    <xf numFmtId="0" fontId="7" fillId="8" borderId="7" xfId="0" applyFont="1" applyFill="1" applyBorder="1" applyAlignment="1">
      <alignment horizontal="left" vertical="center" indent="1"/>
    </xf>
    <xf numFmtId="0" fontId="7" fillId="7" borderId="3" xfId="0" applyFont="1" applyFill="1" applyBorder="1" applyAlignment="1">
      <alignment horizontal="left" vertical="center" indent="1"/>
    </xf>
    <xf numFmtId="0" fontId="7" fillId="7" borderId="7" xfId="0" applyFont="1" applyFill="1" applyBorder="1" applyAlignment="1">
      <alignment horizontal="left" vertical="center" indent="1"/>
    </xf>
    <xf numFmtId="0" fontId="7" fillId="7" borderId="4" xfId="0" applyFont="1" applyFill="1" applyBorder="1" applyAlignment="1">
      <alignment horizontal="left" vertical="center" indent="1"/>
    </xf>
    <xf numFmtId="0" fontId="5" fillId="14" borderId="72" xfId="0" quotePrefix="1" applyFont="1" applyFill="1" applyBorder="1" applyAlignment="1">
      <alignment horizontal="center" vertical="center"/>
    </xf>
    <xf numFmtId="0" fontId="22" fillId="0" borderId="73" xfId="0" applyFont="1" applyBorder="1" applyAlignment="1" applyProtection="1">
      <alignment horizontal="center" vertical="center"/>
      <protection locked="0"/>
    </xf>
    <xf numFmtId="203" fontId="37" fillId="2" borderId="10" xfId="1" quotePrefix="1" applyNumberFormat="1" applyFont="1" applyFill="1" applyBorder="1" applyAlignment="1">
      <alignment horizontal="center" vertical="center"/>
    </xf>
    <xf numFmtId="203" fontId="37" fillId="2" borderId="53" xfId="0" applyNumberFormat="1" applyFont="1" applyFill="1" applyBorder="1" applyAlignment="1" applyProtection="1">
      <alignment horizontal="center" vertical="center"/>
      <protection locked="0"/>
    </xf>
    <xf numFmtId="203" fontId="25" fillId="12" borderId="10" xfId="1" quotePrefix="1" applyNumberFormat="1" applyFont="1" applyFill="1" applyBorder="1" applyAlignment="1">
      <alignment horizontal="center" vertical="center"/>
    </xf>
    <xf numFmtId="0" fontId="7" fillId="7" borderId="8" xfId="0" applyFont="1" applyFill="1" applyBorder="1" applyAlignment="1">
      <alignment horizontal="left" vertical="center" indent="1"/>
    </xf>
    <xf numFmtId="0" fontId="7" fillId="7" borderId="9" xfId="0" applyFont="1" applyFill="1" applyBorder="1" applyAlignment="1">
      <alignment horizontal="left" vertical="center" indent="1"/>
    </xf>
    <xf numFmtId="0" fontId="4" fillId="5" borderId="0" xfId="0" applyFont="1" applyFill="1" applyBorder="1" applyAlignment="1">
      <alignment vertical="center"/>
    </xf>
    <xf numFmtId="0" fontId="2" fillId="0" borderId="0" xfId="0" applyFont="1" applyAlignment="1">
      <alignment horizontal="left" wrapText="1"/>
    </xf>
    <xf numFmtId="0" fontId="4" fillId="5" borderId="2"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5" borderId="2" xfId="0" applyFont="1" applyFill="1" applyBorder="1" applyAlignment="1">
      <alignment horizontal="left" vertical="center"/>
    </xf>
    <xf numFmtId="0" fontId="4" fillId="5" borderId="6" xfId="0" applyFont="1" applyFill="1" applyBorder="1" applyAlignment="1">
      <alignment horizontal="left" vertical="center"/>
    </xf>
    <xf numFmtId="0" fontId="3" fillId="4" borderId="5" xfId="0" applyFont="1" applyFill="1" applyBorder="1" applyAlignment="1">
      <alignment horizontal="left" vertical="center"/>
    </xf>
    <xf numFmtId="0" fontId="3" fillId="4" borderId="0" xfId="0" applyFont="1" applyFill="1" applyBorder="1" applyAlignment="1">
      <alignment horizontal="left" vertical="center"/>
    </xf>
    <xf numFmtId="0" fontId="16" fillId="8" borderId="7" xfId="0" applyFont="1" applyFill="1" applyBorder="1" applyAlignment="1">
      <alignment horizontal="left" vertical="center" indent="1"/>
    </xf>
    <xf numFmtId="0" fontId="7" fillId="8" borderId="7" xfId="0" applyFont="1" applyFill="1" applyBorder="1" applyAlignment="1">
      <alignment horizontal="left" vertical="center" indent="1"/>
    </xf>
    <xf numFmtId="0" fontId="18" fillId="9" borderId="19" xfId="0" applyFont="1" applyFill="1" applyBorder="1" applyAlignment="1">
      <alignment horizontal="center" vertical="center" textRotation="90"/>
    </xf>
    <xf numFmtId="0" fontId="18" fillId="8" borderId="20" xfId="0" applyFont="1" applyFill="1" applyBorder="1" applyAlignment="1">
      <alignment horizontal="center" vertical="center" textRotation="90"/>
    </xf>
    <xf numFmtId="0" fontId="18" fillId="8" borderId="19" xfId="0" applyFont="1" applyFill="1" applyBorder="1" applyAlignment="1">
      <alignment horizontal="center" vertical="center" textRotation="90"/>
    </xf>
    <xf numFmtId="0" fontId="18" fillId="8" borderId="71" xfId="0" applyFont="1" applyFill="1" applyBorder="1" applyAlignment="1">
      <alignment horizontal="center" vertical="center" textRotation="90"/>
    </xf>
    <xf numFmtId="0" fontId="7" fillId="9" borderId="7" xfId="0" applyFont="1" applyFill="1" applyBorder="1" applyAlignment="1">
      <alignment horizontal="left" vertical="center" indent="1"/>
    </xf>
    <xf numFmtId="0" fontId="7" fillId="9" borderId="6" xfId="0" applyFont="1" applyFill="1" applyBorder="1" applyAlignment="1">
      <alignment horizontal="left" vertical="center" indent="1"/>
    </xf>
    <xf numFmtId="0" fontId="7" fillId="6" borderId="8" xfId="0" applyFont="1" applyFill="1" applyBorder="1" applyAlignment="1">
      <alignment horizontal="left" vertical="center"/>
    </xf>
    <xf numFmtId="0" fontId="7" fillId="6" borderId="1" xfId="0" applyFont="1" applyFill="1" applyBorder="1" applyAlignment="1">
      <alignment horizontal="left" vertical="center"/>
    </xf>
    <xf numFmtId="0" fontId="10" fillId="3" borderId="4" xfId="0" quotePrefix="1" applyFont="1" applyFill="1" applyBorder="1" applyAlignment="1">
      <alignment horizontal="center" vertical="center"/>
    </xf>
    <xf numFmtId="0" fontId="7" fillId="7" borderId="4" xfId="0" applyFont="1" applyFill="1" applyBorder="1" applyAlignment="1">
      <alignment horizontal="left" vertical="center" indent="1"/>
    </xf>
    <xf numFmtId="0" fontId="7" fillId="7" borderId="8" xfId="0" applyFont="1" applyFill="1" applyBorder="1" applyAlignment="1">
      <alignment horizontal="left" vertical="center" indent="1"/>
    </xf>
    <xf numFmtId="0" fontId="7" fillId="7" borderId="9" xfId="0" applyFont="1" applyFill="1" applyBorder="1" applyAlignment="1">
      <alignment horizontal="left" vertical="center" indent="1"/>
    </xf>
    <xf numFmtId="0" fontId="7" fillId="7" borderId="3" xfId="0" applyFont="1" applyFill="1" applyBorder="1" applyAlignment="1">
      <alignment horizontal="left" vertical="center" indent="1"/>
    </xf>
    <xf numFmtId="0" fontId="7" fillId="7" borderId="64" xfId="0" applyFont="1" applyFill="1" applyBorder="1" applyAlignment="1">
      <alignment horizontal="left" vertical="center" indent="1"/>
    </xf>
    <xf numFmtId="0" fontId="8" fillId="0" borderId="0" xfId="0" applyFont="1" applyFill="1" applyBorder="1" applyAlignment="1">
      <alignment horizontal="left" vertical="center"/>
    </xf>
    <xf numFmtId="0" fontId="7" fillId="7" borderId="7" xfId="0" applyFont="1" applyFill="1" applyBorder="1" applyAlignment="1">
      <alignment horizontal="left" vertical="center" indent="1"/>
    </xf>
    <xf numFmtId="0" fontId="23" fillId="0" borderId="0" xfId="0" applyFont="1" applyAlignment="1">
      <alignment horizontal="left" wrapText="1"/>
    </xf>
    <xf numFmtId="0" fontId="7" fillId="6" borderId="12" xfId="0" applyFont="1" applyFill="1" applyBorder="1" applyAlignment="1">
      <alignment horizontal="left" vertical="center"/>
    </xf>
    <xf numFmtId="0" fontId="7" fillId="6" borderId="18" xfId="0" applyFont="1" applyFill="1" applyBorder="1" applyAlignment="1">
      <alignment horizontal="left" vertical="center"/>
    </xf>
    <xf numFmtId="0" fontId="4" fillId="13" borderId="12" xfId="0" applyFont="1" applyFill="1" applyBorder="1" applyAlignment="1">
      <alignment horizontal="left" vertical="center"/>
    </xf>
    <xf numFmtId="0" fontId="4" fillId="13" borderId="18" xfId="0" applyFont="1" applyFill="1" applyBorder="1" applyAlignment="1">
      <alignment horizontal="left" vertical="center"/>
    </xf>
    <xf numFmtId="0" fontId="7" fillId="6" borderId="39" xfId="0" applyFont="1" applyFill="1" applyBorder="1" applyAlignment="1">
      <alignment horizontal="left" vertical="center"/>
    </xf>
    <xf numFmtId="0" fontId="4" fillId="12" borderId="29" xfId="0" quotePrefix="1" applyFont="1" applyFill="1" applyBorder="1" applyAlignment="1">
      <alignment horizontal="left" vertical="center"/>
    </xf>
    <xf numFmtId="0" fontId="4" fillId="12" borderId="40" xfId="0" quotePrefix="1" applyFont="1" applyFill="1" applyBorder="1" applyAlignment="1">
      <alignment horizontal="left" vertical="center"/>
    </xf>
    <xf numFmtId="0" fontId="22" fillId="0" borderId="43" xfId="0" applyFont="1" applyBorder="1" applyAlignment="1" applyProtection="1">
      <alignment horizontal="center" vertical="center"/>
      <protection locked="0"/>
    </xf>
    <xf numFmtId="0" fontId="22" fillId="0" borderId="44" xfId="0" applyFont="1" applyBorder="1" applyAlignment="1" applyProtection="1">
      <alignment horizontal="center" vertical="center"/>
      <protection locked="0"/>
    </xf>
    <xf numFmtId="0" fontId="22" fillId="0" borderId="45" xfId="0" applyFont="1" applyBorder="1" applyAlignment="1" applyProtection="1">
      <alignment horizontal="center" vertical="center"/>
      <protection locked="0"/>
    </xf>
    <xf numFmtId="0" fontId="7" fillId="6" borderId="14" xfId="0" applyFont="1" applyFill="1" applyBorder="1" applyAlignment="1">
      <alignment horizontal="left" vertical="center"/>
    </xf>
    <xf numFmtId="0" fontId="7" fillId="6" borderId="10" xfId="0" applyFont="1" applyFill="1" applyBorder="1" applyAlignment="1">
      <alignment horizontal="left" vertical="center"/>
    </xf>
    <xf numFmtId="0" fontId="7" fillId="6" borderId="42" xfId="0" applyFont="1" applyFill="1" applyBorder="1" applyAlignment="1">
      <alignment horizontal="left" vertical="center"/>
    </xf>
    <xf numFmtId="0" fontId="31" fillId="0" borderId="0" xfId="0" applyFont="1" applyAlignment="1">
      <alignment horizontal="left" wrapText="1"/>
    </xf>
    <xf numFmtId="0" fontId="7" fillId="6" borderId="48" xfId="0" applyFont="1" applyFill="1" applyBorder="1" applyAlignment="1">
      <alignment horizontal="left" vertical="center"/>
    </xf>
    <xf numFmtId="0" fontId="7" fillId="6" borderId="0" xfId="0" applyFont="1" applyFill="1" applyBorder="1" applyAlignment="1">
      <alignment horizontal="left" vertical="center"/>
    </xf>
    <xf numFmtId="0" fontId="22" fillId="0" borderId="49" xfId="0" applyFont="1" applyBorder="1" applyAlignment="1" applyProtection="1">
      <alignment horizontal="left" vertical="center"/>
      <protection locked="0"/>
    </xf>
    <xf numFmtId="0" fontId="22" fillId="0" borderId="50" xfId="0" applyFont="1" applyBorder="1" applyAlignment="1" applyProtection="1">
      <alignment horizontal="left" vertical="center"/>
      <protection locked="0"/>
    </xf>
    <xf numFmtId="0" fontId="22" fillId="0" borderId="51" xfId="0" applyFont="1" applyBorder="1" applyAlignment="1" applyProtection="1">
      <alignment horizontal="left" vertical="center"/>
      <protection locked="0"/>
    </xf>
    <xf numFmtId="0" fontId="3" fillId="11" borderId="47" xfId="0" applyFont="1" applyFill="1" applyBorder="1" applyAlignment="1">
      <alignment horizontal="center"/>
    </xf>
    <xf numFmtId="0" fontId="3" fillId="11" borderId="46" xfId="0" applyFont="1" applyFill="1" applyBorder="1" applyAlignment="1">
      <alignment horizontal="center"/>
    </xf>
    <xf numFmtId="0" fontId="32" fillId="0" borderId="0" xfId="0" applyFont="1" applyAlignment="1">
      <alignment horizontal="left" wrapText="1"/>
    </xf>
    <xf numFmtId="165" fontId="5" fillId="3" borderId="30" xfId="0" quotePrefix="1" applyNumberFormat="1" applyFont="1" applyFill="1" applyBorder="1" applyAlignment="1" applyProtection="1">
      <alignment vertical="center"/>
      <protection locked="0"/>
    </xf>
    <xf numFmtId="0" fontId="22" fillId="0" borderId="30" xfId="0" applyFont="1" applyBorder="1" applyAlignment="1" applyProtection="1">
      <alignment horizontal="left" vertical="center" wrapText="1"/>
      <protection locked="0"/>
    </xf>
    <xf numFmtId="0" fontId="22" fillId="0" borderId="30" xfId="0" applyFont="1" applyFill="1" applyBorder="1" applyAlignment="1" applyProtection="1">
      <alignment horizontal="left" vertical="center"/>
      <protection locked="0"/>
    </xf>
  </cellXfs>
  <cellStyles count="2">
    <cellStyle name="Monétaire" xfId="1" builtinId="4"/>
    <cellStyle name="Normal" xfId="0" builtinId="0"/>
  </cellStyles>
  <dxfs count="1436">
    <dxf>
      <font>
        <color theme="0"/>
      </font>
      <fill>
        <patternFill patternType="lightUp">
          <fgColor theme="0" tint="-0.24994659260841701"/>
          <bgColor auto="1"/>
        </patternFill>
      </fill>
    </dxf>
    <dxf>
      <font>
        <color theme="0"/>
      </font>
      <fill>
        <patternFill patternType="lightUp">
          <fgColor theme="0" tint="-0.24994659260841701"/>
          <bgColor auto="1"/>
        </patternFill>
      </fill>
    </dxf>
    <dxf>
      <font>
        <color rgb="FFFF0000"/>
      </font>
    </dxf>
    <dxf>
      <font>
        <color rgb="FFFF0000"/>
      </font>
    </dxf>
    <dxf>
      <font>
        <color theme="0"/>
      </font>
      <fill>
        <patternFill patternType="lightUp">
          <fgColor theme="0" tint="-0.24994659260841701"/>
          <bgColor auto="1"/>
        </patternFill>
      </fill>
    </dxf>
    <dxf>
      <font>
        <color theme="0"/>
      </font>
      <fill>
        <patternFill patternType="lightUp">
          <fgColor theme="0" tint="-0.24994659260841701"/>
          <bgColor auto="1"/>
        </patternFill>
      </fill>
    </dxf>
    <dxf>
      <font>
        <color rgb="FFFF0000"/>
      </font>
    </dxf>
    <dxf>
      <font>
        <color rgb="FFFF0000"/>
      </font>
    </dxf>
    <dxf>
      <font>
        <color theme="0"/>
      </font>
      <fill>
        <patternFill patternType="lightUp">
          <fgColor theme="0" tint="-0.24994659260841701"/>
          <bgColor auto="1"/>
        </patternFill>
      </fill>
    </dxf>
    <dxf>
      <font>
        <color theme="0"/>
      </font>
      <fill>
        <patternFill patternType="lightUp">
          <fgColor theme="0" tint="-0.24994659260841701"/>
          <bgColor auto="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val="0"/>
        <i val="0"/>
        <strike val="0"/>
        <condense val="0"/>
        <extend val="0"/>
        <outline val="0"/>
        <shadow val="0"/>
        <u val="none"/>
        <vertAlign val="baseline"/>
        <sz val="10"/>
        <color theme="1"/>
        <name val="Segoe UI"/>
        <scheme val="none"/>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bgColor auto="1"/>
        </patternFill>
      </fill>
    </dxf>
    <dxf>
      <font>
        <color theme="0"/>
      </font>
      <fill>
        <patternFill patternType="lightUp">
          <fgColor theme="0" tint="-0.24994659260841701"/>
          <bgColor auto="1"/>
        </patternFill>
      </fill>
    </dxf>
    <dxf>
      <font>
        <color theme="0"/>
      </font>
      <fill>
        <patternFill patternType="lightUp">
          <fgColor theme="0" tint="-0.24994659260841701"/>
          <bgColor auto="1"/>
        </patternFill>
      </fill>
    </dxf>
    <dxf>
      <font>
        <color theme="0"/>
      </font>
      <fill>
        <patternFill patternType="lightUp">
          <fgColor theme="0" tint="-0.24994659260841701"/>
          <bgColor auto="1"/>
        </patternFill>
      </fill>
    </dxf>
    <dxf>
      <font>
        <color theme="0"/>
      </font>
      <fill>
        <patternFill patternType="lightUp">
          <fgColor theme="0" tint="-0.24994659260841701"/>
        </patternFill>
      </fill>
    </dxf>
    <dxf>
      <font>
        <color theme="0"/>
      </font>
      <fill>
        <patternFill patternType="lightUp">
          <fgColor theme="0" tint="-0.24994659260841701"/>
          <bgColor auto="1"/>
        </patternFill>
      </fill>
    </dxf>
    <dxf>
      <font>
        <color theme="0"/>
      </font>
      <fill>
        <patternFill patternType="lightUp">
          <fgColor theme="0" tint="-0.24994659260841701"/>
          <bgColor auto="1"/>
        </patternFill>
      </fill>
    </dxf>
    <dxf>
      <font>
        <color rgb="FFFF0000"/>
      </font>
    </dxf>
    <dxf>
      <font>
        <color theme="0"/>
      </font>
      <fill>
        <patternFill patternType="lightUp">
          <fgColor theme="0" tint="-0.24994659260841701"/>
        </patternFill>
      </fill>
    </dxf>
    <dxf>
      <font>
        <color rgb="FFFF0000"/>
      </font>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rgb="FFFF0000"/>
      </font>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theme="0"/>
      </font>
      <fill>
        <patternFill patternType="lightUp">
          <fgColor theme="0" tint="-0.24994659260841701"/>
        </patternFill>
      </fill>
    </dxf>
    <dxf>
      <font>
        <color rgb="FFFF0000"/>
      </font>
    </dxf>
    <dxf>
      <font>
        <color rgb="FFFF0000"/>
      </font>
    </dxf>
    <dxf>
      <font>
        <color rgb="FFFF0000"/>
      </font>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theme="0"/>
      </font>
      <fill>
        <patternFill patternType="lightUp">
          <fgColor theme="0" tint="-0.24994659260841701"/>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b val="0"/>
        <i val="0"/>
        <strike val="0"/>
        <condense val="0"/>
        <extend val="0"/>
        <outline val="0"/>
        <shadow val="0"/>
        <u val="none"/>
        <vertAlign val="baseline"/>
        <sz val="10"/>
        <color theme="1"/>
        <name val="Segoe UI"/>
        <scheme val="none"/>
      </font>
    </dxf>
    <dxf>
      <font>
        <b val="0"/>
        <i val="0"/>
        <strike val="0"/>
        <condense val="0"/>
        <extend val="0"/>
        <outline val="0"/>
        <shadow val="0"/>
        <u val="none"/>
        <vertAlign val="baseline"/>
        <sz val="10"/>
        <color theme="1"/>
        <name val="Segoe UI"/>
        <scheme val="none"/>
      </font>
    </dxf>
    <dxf>
      <font>
        <b val="0"/>
        <i val="0"/>
        <strike val="0"/>
        <condense val="0"/>
        <extend val="0"/>
        <outline val="0"/>
        <shadow val="0"/>
        <u val="none"/>
        <vertAlign val="baseline"/>
        <sz val="10"/>
        <color theme="1"/>
        <name val="Segoe UI"/>
        <scheme val="none"/>
      </font>
    </dxf>
    <dxf>
      <font>
        <b val="0"/>
        <i val="0"/>
        <strike val="0"/>
        <condense val="0"/>
        <extend val="0"/>
        <outline val="0"/>
        <shadow val="0"/>
        <u val="none"/>
        <vertAlign val="baseline"/>
        <sz val="10"/>
        <color theme="1"/>
        <name val="Segoe UI"/>
        <scheme val="none"/>
      </font>
    </dxf>
    <dxf>
      <font>
        <b val="0"/>
        <i val="0"/>
        <strike val="0"/>
        <condense val="0"/>
        <extend val="0"/>
        <outline val="0"/>
        <shadow val="0"/>
        <u val="none"/>
        <vertAlign val="baseline"/>
        <sz val="10"/>
        <color theme="1"/>
        <name val="Segoe UI"/>
        <scheme val="none"/>
      </font>
    </dxf>
    <dxf>
      <font>
        <b val="0"/>
        <i val="0"/>
        <strike val="0"/>
        <condense val="0"/>
        <extend val="0"/>
        <outline val="0"/>
        <shadow val="0"/>
        <u val="none"/>
        <vertAlign val="baseline"/>
        <sz val="10"/>
        <color theme="1"/>
        <name val="Segoe UI"/>
        <scheme val="none"/>
      </font>
    </dxf>
    <dxf>
      <font>
        <color theme="0"/>
      </font>
      <fill>
        <patternFill patternType="lightUp">
          <fgColor theme="0" tint="-0.24994659260841701"/>
        </patternFill>
      </fill>
    </dxf>
    <dxf>
      <font>
        <color rgb="FFFF0000"/>
      </font>
    </dxf>
    <dxf>
      <font>
        <color rgb="FFFF0000"/>
      </font>
    </dxf>
    <dxf>
      <font>
        <color rgb="FFFF0000"/>
      </font>
    </dxf>
    <dxf>
      <font>
        <color theme="0"/>
      </font>
      <fill>
        <patternFill patternType="lightUp">
          <fgColor theme="0" tint="-0.24994659260841701"/>
        </patternFill>
      </fill>
    </dxf>
    <dxf>
      <font>
        <color rgb="FFFF0000"/>
      </font>
    </dxf>
    <dxf>
      <font>
        <color rgb="FFFF0000"/>
      </font>
    </dxf>
    <dxf>
      <font>
        <b/>
        <i val="0"/>
        <color theme="0" tint="-0.499984740745262"/>
      </font>
      <fill>
        <patternFill>
          <bgColor rgb="FFFFFF00"/>
        </patternFill>
      </fill>
    </dxf>
    <dxf>
      <font>
        <b/>
        <i val="0"/>
        <color theme="0" tint="-0.499984740745262"/>
      </font>
    </dxf>
    <dxf>
      <font>
        <b/>
        <i val="0"/>
        <color theme="0" tint="-0.499984740745262"/>
      </font>
    </dxf>
    <dxf>
      <font>
        <color rgb="FFFF0000"/>
      </font>
    </dxf>
    <dxf>
      <font>
        <color rgb="FFFF0000"/>
      </font>
    </dxf>
    <dxf>
      <font>
        <color theme="0"/>
      </font>
      <fill>
        <patternFill patternType="lightUp">
          <fgColor theme="0" tint="-0.24994659260841701"/>
          <bgColor auto="1"/>
        </patternFill>
      </fill>
    </dxf>
    <dxf>
      <font>
        <color rgb="FFFF0000"/>
      </font>
    </dxf>
    <dxf>
      <font>
        <color rgb="FFFF0000"/>
      </font>
    </dxf>
    <dxf>
      <font>
        <color theme="0"/>
      </font>
      <fill>
        <patternFill patternType="lightUp">
          <fgColor theme="0" tint="-0.24994659260841701"/>
        </patternFill>
      </fill>
    </dxf>
    <dxf>
      <font>
        <color theme="0"/>
      </font>
      <fill>
        <patternFill patternType="lightUp">
          <fgColor theme="0" tint="-0.24994659260841701"/>
          <bgColor auto="1"/>
        </patternFill>
      </fill>
    </dxf>
    <dxf>
      <font>
        <color rgb="FFFF0000"/>
      </font>
    </dxf>
    <dxf>
      <font>
        <color rgb="FFFF0000"/>
      </font>
    </dxf>
    <dxf>
      <font>
        <color theme="0"/>
      </font>
      <fill>
        <patternFill patternType="lightUp">
          <fgColor theme="0" tint="-0.24994659260841701"/>
        </patternFill>
      </fill>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1"/>
        <color theme="1"/>
        <name val="Segoe UI"/>
        <scheme val="none"/>
      </font>
    </dxf>
    <dxf>
      <border>
        <bottom style="thin">
          <color indexed="64"/>
        </bottom>
      </border>
    </dxf>
    <dxf>
      <font>
        <b/>
        <i val="0"/>
        <strike val="0"/>
        <condense val="0"/>
        <extend val="0"/>
        <outline val="0"/>
        <shadow val="0"/>
        <u val="none"/>
        <vertAlign val="baseline"/>
        <sz val="11"/>
        <color theme="1"/>
        <name val="Segoe UI"/>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onnections" Target="connection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JD_DATA\main\data\EngineData\DlcSubmissionTemplates\XboxOneCatalogAvailabilitySubmissionForm%20_EMEA&amp;NCSA_$%7bMapName%7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RODUCT DETAILS"/>
      <sheetName val="INCLUDED PRODUCTS"/>
      <sheetName val="_reference"/>
      <sheetName val="AVAILABILITIES &amp; BINARIES"/>
      <sheetName val="MARKETING INFO"/>
      <sheetName val="RATINGS"/>
      <sheetName val="CAPABILITIES"/>
      <sheetName val="GAME HELP"/>
      <sheetName val="PRIVACY &amp; TERMS OF USE"/>
      <sheetName val="ARTWORK"/>
      <sheetName val="TRAILERS"/>
      <sheetName val="CONSUMABLE INFO"/>
      <sheetName val="SRP"/>
      <sheetName val="WSP"/>
      <sheetName val="SMARTGLAS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queryTables/queryTable1.xml><?xml version="1.0" encoding="utf-8"?>
<queryTable xmlns="http://schemas.openxmlformats.org/spreadsheetml/2006/main" name="400 price tiers by country 7 Oct 2013" backgroundRefresh="0" connectionId="1" autoFormatId="16" applyNumberFormats="0" applyBorderFormats="0" applyFontFormats="0" applyPatternFormats="0" applyAlignmentFormats="0" applyWidthHeightFormats="0">
  <queryTableRefresh nextId="75">
    <queryTableFields count="74">
      <queryTableField id="1" name="Tier" tableColumnId="1"/>
      <queryTableField id="2" name="United States" tableColumnId="2"/>
      <queryTableField id="3" name="Algeria" tableColumnId="3"/>
      <queryTableField id="4" name="Argentina" tableColumnId="4"/>
      <queryTableField id="5" name="Australia" tableColumnId="5"/>
      <queryTableField id="6" name="Austria" tableColumnId="6"/>
      <queryTableField id="7" name="Bangladesh" tableColumnId="7"/>
      <queryTableField id="8" name="Belgium" tableColumnId="8"/>
      <queryTableField id="9" name="Brazil" tableColumnId="9"/>
      <queryTableField id="10" name="Bulgaria" tableColumnId="10"/>
      <queryTableField id="11" name="Canada" tableColumnId="11"/>
      <queryTableField id="12" name="Chile" tableColumnId="12"/>
      <queryTableField id="74" dataBound="0" tableColumnId="74"/>
      <queryTableField id="13" name="Colombia" tableColumnId="13"/>
      <queryTableField id="14" name="Costa Rica" tableColumnId="14"/>
      <queryTableField id="15" name="Croatia" tableColumnId="15"/>
      <queryTableField id="16" name="Cyprus" tableColumnId="16"/>
      <queryTableField id="17" name="Czech Republic" tableColumnId="17"/>
      <queryTableField id="18" name="Denmark" tableColumnId="18"/>
      <queryTableField id="19" name="Egypt" tableColumnId="19"/>
      <queryTableField id="20" name="Estonia" tableColumnId="20"/>
      <queryTableField id="21" name="Finland" tableColumnId="21"/>
      <queryTableField id="22" name="France" tableColumnId="22"/>
      <queryTableField id="23" name="Germany" tableColumnId="23"/>
      <queryTableField id="24" name="Greece" tableColumnId="24"/>
      <queryTableField id="25" name="Hong Kong" tableColumnId="25"/>
      <queryTableField id="26" name="Hungary" tableColumnId="26"/>
      <queryTableField id="27" name="Iceland" tableColumnId="27"/>
      <queryTableField id="28" name="India" tableColumnId="28"/>
      <queryTableField id="29" name="Indonesia" tableColumnId="29"/>
      <queryTableField id="30" name="Ireland" tableColumnId="30"/>
      <queryTableField id="31" name="Israel" tableColumnId="31"/>
      <queryTableField id="32" name="Italy" tableColumnId="32"/>
      <queryTableField id="33" name="Japan" tableColumnId="33"/>
      <queryTableField id="34" name="Kazakhstan" tableColumnId="34"/>
      <queryTableField id="35" name="Korea" tableColumnId="35"/>
      <queryTableField id="36" name="Latvia" tableColumnId="36"/>
      <queryTableField id="37" name="Liechtenstein" tableColumnId="37"/>
      <queryTableField id="38" name="Lithuania" tableColumnId="38"/>
      <queryTableField id="39" name="Luxembourg" tableColumnId="39"/>
      <queryTableField id="40" name="Malaysia" tableColumnId="40"/>
      <queryTableField id="41" name="Malta" tableColumnId="41"/>
      <queryTableField id="42" name="Mauritania" tableColumnId="42"/>
      <queryTableField id="43" name="Mexico" tableColumnId="43"/>
      <queryTableField id="44" name="Netherlands" tableColumnId="44"/>
      <queryTableField id="45" name="New Zealand" tableColumnId="45"/>
      <queryTableField id="46" name="Norway" tableColumnId="46"/>
      <queryTableField id="47" name="Pakistan" tableColumnId="47"/>
      <queryTableField id="48" name="Peru" tableColumnId="48"/>
      <queryTableField id="49" name="Philippines" tableColumnId="49"/>
      <queryTableField id="50" name="Poland" tableColumnId="50"/>
      <queryTableField id="51" name="Portugal" tableColumnId="51"/>
      <queryTableField id="52" name="Qatar" tableColumnId="52"/>
      <queryTableField id="53" name="Romania" tableColumnId="53"/>
      <queryTableField id="54" name="Russia" tableColumnId="54"/>
      <queryTableField id="55" name="Saudi Arabia" tableColumnId="55"/>
      <queryTableField id="56" name="Singapore" tableColumnId="56"/>
      <queryTableField id="57" name="Slovakia" tableColumnId="57"/>
      <queryTableField id="58" name="Slovenia" tableColumnId="58"/>
      <queryTableField id="59" name="South Africa" tableColumnId="59"/>
      <queryTableField id="60" name="Spain" tableColumnId="60"/>
      <queryTableField id="61" name="Sweden" tableColumnId="61"/>
      <queryTableField id="62" name="Switzerland" tableColumnId="62"/>
      <queryTableField id="63" name="Taiwan" tableColumnId="63"/>
      <queryTableField id="64" name="Thailand" tableColumnId="64"/>
      <queryTableField id="65" name="Trinidad and Tobago" tableColumnId="65"/>
      <queryTableField id="66" name="Turkey" tableColumnId="66"/>
      <queryTableField id="67" name="Ukraine" tableColumnId="67"/>
      <queryTableField id="68" name="United Arab Emirates" tableColumnId="68"/>
      <queryTableField id="69" name="United Kingdom" tableColumnId="69"/>
      <queryTableField id="70" name="Vietnam" tableColumnId="70"/>
      <queryTableField id="71" name="Yemen" tableColumnId="71"/>
      <queryTableField id="72" name="F72" tableColumnId="72"/>
      <queryTableField id="73" name="F73" tableColumnId="73"/>
    </queryTableFields>
  </queryTableRefresh>
</queryTable>
</file>

<file path=xl/queryTables/queryTable2.xml><?xml version="1.0" encoding="utf-8"?>
<queryTable xmlns="http://schemas.openxmlformats.org/spreadsheetml/2006/main" name="400 price tiers by country 7 Oct 2013" backgroundRefresh="0" connectionId="2" autoFormatId="16" applyNumberFormats="0" applyBorderFormats="0" applyFontFormats="0" applyPatternFormats="0" applyAlignmentFormats="0" applyWidthHeightFormats="0">
  <queryTableRefresh nextId="74" unboundColumnsRight="1">
    <queryTableFields count="73">
      <queryTableField id="1" name="Tier" tableColumnId="1"/>
      <queryTableField id="2" name="United States" tableColumnId="2"/>
      <queryTableField id="3" name="Algeria" tableColumnId="3"/>
      <queryTableField id="4" name="Argentina" tableColumnId="4"/>
      <queryTableField id="5" name="Australia" tableColumnId="5"/>
      <queryTableField id="6" name="Austria" tableColumnId="6"/>
      <queryTableField id="7" name="Bangladesh" tableColumnId="7"/>
      <queryTableField id="8" name="Belgium" tableColumnId="8"/>
      <queryTableField id="9" name="Brazil" tableColumnId="9"/>
      <queryTableField id="10" name="Bulgaria" tableColumnId="10"/>
      <queryTableField id="11" name="Canada" tableColumnId="11"/>
      <queryTableField id="12" name="Chile" tableColumnId="12"/>
      <queryTableField id="73" dataBound="0" tableColumnId="72"/>
      <queryTableField id="13" name="Colombia" tableColumnId="13"/>
      <queryTableField id="14" name="Costa Rica" tableColumnId="14"/>
      <queryTableField id="15" name="Croatia" tableColumnId="15"/>
      <queryTableField id="16" name="Cyprus" tableColumnId="16"/>
      <queryTableField id="17" name="Czech Republic" tableColumnId="17"/>
      <queryTableField id="18" name="Denmark" tableColumnId="18"/>
      <queryTableField id="19" name="Egypt" tableColumnId="19"/>
      <queryTableField id="20" name="Estonia" tableColumnId="20"/>
      <queryTableField id="21" name="Finland" tableColumnId="21"/>
      <queryTableField id="22" name="France" tableColumnId="22"/>
      <queryTableField id="23" name="Germany" tableColumnId="23"/>
      <queryTableField id="24" name="Greece" tableColumnId="24"/>
      <queryTableField id="25" name="Hong Kong" tableColumnId="25"/>
      <queryTableField id="26" name="Hungary" tableColumnId="26"/>
      <queryTableField id="27" name="Iceland" tableColumnId="27"/>
      <queryTableField id="28" name="India" tableColumnId="28"/>
      <queryTableField id="29" name="Indonesia" tableColumnId="29"/>
      <queryTableField id="30" name="Ireland" tableColumnId="30"/>
      <queryTableField id="31" name="Israel" tableColumnId="31"/>
      <queryTableField id="32" name="Italy" tableColumnId="32"/>
      <queryTableField id="33" name="Japan" tableColumnId="33"/>
      <queryTableField id="34" name="Kazakhstan" tableColumnId="34"/>
      <queryTableField id="35" name="Korea" tableColumnId="35"/>
      <queryTableField id="36" name="Latvia" tableColumnId="36"/>
      <queryTableField id="37" name="Liechtenstein" tableColumnId="37"/>
      <queryTableField id="38" name="Lithuania" tableColumnId="38"/>
      <queryTableField id="39" name="Luxembourg" tableColumnId="39"/>
      <queryTableField id="40" name="Malaysia" tableColumnId="40"/>
      <queryTableField id="41" name="Malta" tableColumnId="41"/>
      <queryTableField id="42" name="Mauritania" tableColumnId="42"/>
      <queryTableField id="43" name="Mexico" tableColumnId="43"/>
      <queryTableField id="44" name="Netherlands" tableColumnId="44"/>
      <queryTableField id="45" name="New Zealand" tableColumnId="45"/>
      <queryTableField id="46" name="Norway" tableColumnId="46"/>
      <queryTableField id="47" name="Pakistan" tableColumnId="47"/>
      <queryTableField id="48" name="Peru" tableColumnId="48"/>
      <queryTableField id="49" name="Philippines" tableColumnId="49"/>
      <queryTableField id="50" name="Poland" tableColumnId="50"/>
      <queryTableField id="51" name="Portugal" tableColumnId="51"/>
      <queryTableField id="52" name="Qatar" tableColumnId="52"/>
      <queryTableField id="53" name="Romania" tableColumnId="53"/>
      <queryTableField id="54" name="Russia" tableColumnId="54"/>
      <queryTableField id="55" name="Saudi Arabia" tableColumnId="55"/>
      <queryTableField id="56" name="Singapore" tableColumnId="56"/>
      <queryTableField id="57" name="Slovakia" tableColumnId="57"/>
      <queryTableField id="58" name="Slovenia" tableColumnId="58"/>
      <queryTableField id="59" name="South Africa" tableColumnId="59"/>
      <queryTableField id="60" name="Spain" tableColumnId="60"/>
      <queryTableField id="61" name="Sweden" tableColumnId="61"/>
      <queryTableField id="62" name="Switzerland" tableColumnId="62"/>
      <queryTableField id="63" name="Taiwan" tableColumnId="63"/>
      <queryTableField id="64" name="Thailand" tableColumnId="64"/>
      <queryTableField id="65" name="Trinidad and Tobago" tableColumnId="65"/>
      <queryTableField id="66" name="Turkey" tableColumnId="66"/>
      <queryTableField id="67" name="Ukraine" tableColumnId="67"/>
      <queryTableField id="68" name="United Arab Emirates" tableColumnId="68"/>
      <queryTableField id="69" name="United Kingdom" tableColumnId="69"/>
      <queryTableField id="70" name="Vietnam" tableColumnId="70"/>
      <queryTableField id="71" name="Yemen" tableColumnId="71"/>
      <queryTableField id="72" dataBound="0" tableColumnId="73"/>
    </queryTableFields>
  </queryTableRefresh>
</queryTable>
</file>

<file path=xl/tables/_rels/table3.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table1.xml><?xml version="1.0" encoding="utf-8"?>
<table xmlns="http://schemas.openxmlformats.org/spreadsheetml/2006/main" id="2" name="Table2" displayName="Table2" ref="D9:M22" totalsRowShown="0" headerRowDxfId="1435" dataDxfId="1433" headerRowBorderDxfId="1434">
  <tableColumns count="10">
    <tableColumn id="1" name="Meta Data" dataDxfId="1432"/>
    <tableColumn id="2" name="Game" dataDxfId="1431"/>
    <tableColumn id="3" name="Demo" dataDxfId="1430"/>
    <tableColumn id="4" name="Durable" dataDxfId="1429"/>
    <tableColumn id="5" name="Consumable" dataDxfId="1428"/>
    <tableColumn id="6" name="LiveApp" dataDxfId="1427"/>
    <tableColumn id="7" name="Subscription" dataDxfId="1426"/>
    <tableColumn id="10" name="Bundle/Season Pass" dataDxfId="1425"/>
    <tableColumn id="8" name="SmartGlass Native App" dataDxfId="1424"/>
    <tableColumn id="9" name="SmartGlass Companion" dataDxfId="1423"/>
  </tableColumns>
  <tableStyleInfo name="TableStyleLight1" showFirstColumn="0" showLastColumn="0" showRowStripes="1" showColumnStripes="0"/>
</table>
</file>

<file path=xl/tables/table2.xml><?xml version="1.0" encoding="utf-8"?>
<table xmlns="http://schemas.openxmlformats.org/spreadsheetml/2006/main" id="1" name="Table1" displayName="Table1" ref="K2:N407" totalsRowShown="0" headerRowDxfId="1402" dataDxfId="1401">
  <autoFilter ref="K2:N407"/>
  <tableColumns count="4">
    <tableColumn id="1" name="FriendlyName" dataDxfId="1400"/>
    <tableColumn id="2" name="WholeSale" dataDxfId="1399"/>
    <tableColumn id="3" name="MSRP" dataDxfId="1398"/>
    <tableColumn id="4" name="Retail" dataDxfId="1397"/>
  </tableColumns>
  <tableStyleInfo name="TableStyleLight2" showFirstColumn="0" showLastColumn="0" showRowStripes="1" showColumnStripes="0"/>
</table>
</file>

<file path=xl/tables/table3.xml><?xml version="1.0" encoding="utf-8"?>
<table xmlns="http://schemas.openxmlformats.org/spreadsheetml/2006/main" id="6" name="SRP" displayName="SRP" ref="A1:BV402" tableType="queryTable" totalsRowShown="0">
  <autoFilter ref="A1:BV402"/>
  <tableColumns count="74">
    <tableColumn id="1" uniqueName="1" name="Tier" queryTableFieldId="1"/>
    <tableColumn id="2" uniqueName="2" name="United States" queryTableFieldId="2"/>
    <tableColumn id="3" uniqueName="3" name="Algeria" queryTableFieldId="3"/>
    <tableColumn id="4" uniqueName="4" name="Argentina" queryTableFieldId="4"/>
    <tableColumn id="5" uniqueName="5" name="Australia" queryTableFieldId="5"/>
    <tableColumn id="6" uniqueName="6" name="Austria" queryTableFieldId="6"/>
    <tableColumn id="7" uniqueName="7" name="Bangladesh" queryTableFieldId="7"/>
    <tableColumn id="8" uniqueName="8" name="Belgium" queryTableFieldId="8"/>
    <tableColumn id="9" uniqueName="9" name="Brazil" queryTableFieldId="9"/>
    <tableColumn id="10" uniqueName="10" name="Bulgaria" queryTableFieldId="10"/>
    <tableColumn id="11" uniqueName="11" name="Canada" queryTableFieldId="11"/>
    <tableColumn id="12" uniqueName="12" name="Chile" queryTableFieldId="12"/>
    <tableColumn id="74" uniqueName="74" name="China" queryTableFieldId="74"/>
    <tableColumn id="13" uniqueName="13" name="Colombia" queryTableFieldId="13"/>
    <tableColumn id="14" uniqueName="14" name="Costa Rica" queryTableFieldId="14"/>
    <tableColumn id="15" uniqueName="15" name="Croatia" queryTableFieldId="15"/>
    <tableColumn id="16" uniqueName="16" name="Cyprus" queryTableFieldId="16"/>
    <tableColumn id="17" uniqueName="17" name="Czech Republic" queryTableFieldId="17"/>
    <tableColumn id="18" uniqueName="18" name="Denmark" queryTableFieldId="18"/>
    <tableColumn id="19" uniqueName="19" name="Egypt" queryTableFieldId="19"/>
    <tableColumn id="20" uniqueName="20" name="Estonia" queryTableFieldId="20"/>
    <tableColumn id="21" uniqueName="21" name="Finland" queryTableFieldId="21"/>
    <tableColumn id="22" uniqueName="22" name="France" queryTableFieldId="22"/>
    <tableColumn id="23" uniqueName="23" name="Germany" queryTableFieldId="23"/>
    <tableColumn id="24" uniqueName="24" name="Greece" queryTableFieldId="24"/>
    <tableColumn id="25" uniqueName="25" name="Hong Kong" queryTableFieldId="25"/>
    <tableColumn id="26" uniqueName="26" name="Hungary" queryTableFieldId="26"/>
    <tableColumn id="27" uniqueName="27" name="Iceland" queryTableFieldId="27"/>
    <tableColumn id="28" uniqueName="28" name="India" queryTableFieldId="28"/>
    <tableColumn id="29" uniqueName="29" name="Indonesia" queryTableFieldId="29"/>
    <tableColumn id="30" uniqueName="30" name="Ireland" queryTableFieldId="30"/>
    <tableColumn id="31" uniqueName="31" name="Israel" queryTableFieldId="31"/>
    <tableColumn id="32" uniqueName="32" name="Italy" queryTableFieldId="32"/>
    <tableColumn id="33" uniqueName="33" name="Japan" queryTableFieldId="33"/>
    <tableColumn id="34" uniqueName="34" name="Kazakhstan" queryTableFieldId="34"/>
    <tableColumn id="35" uniqueName="35" name="South Korea" queryTableFieldId="35"/>
    <tableColumn id="36" uniqueName="36" name="Latvia" queryTableFieldId="36"/>
    <tableColumn id="37" uniqueName="37" name="Liechtenstein" queryTableFieldId="37"/>
    <tableColumn id="38" uniqueName="38" name="Lithuania" queryTableFieldId="38"/>
    <tableColumn id="39" uniqueName="39" name="Luxembourg" queryTableFieldId="39"/>
    <tableColumn id="40" uniqueName="40" name="Malaysia" queryTableFieldId="40"/>
    <tableColumn id="41" uniqueName="41" name="Malta" queryTableFieldId="41"/>
    <tableColumn id="42" uniqueName="42" name="Mauritania" queryTableFieldId="42"/>
    <tableColumn id="43" uniqueName="43" name="Mexico" queryTableFieldId="43"/>
    <tableColumn id="44" uniqueName="44" name="Netherlands" queryTableFieldId="44"/>
    <tableColumn id="45" uniqueName="45" name="New Zealand" queryTableFieldId="45"/>
    <tableColumn id="46" uniqueName="46" name="Norway" queryTableFieldId="46"/>
    <tableColumn id="47" uniqueName="47" name="Pakistan" queryTableFieldId="47"/>
    <tableColumn id="48" uniqueName="48" name="Peru" queryTableFieldId="48"/>
    <tableColumn id="49" uniqueName="49" name="Philippines" queryTableFieldId="49"/>
    <tableColumn id="50" uniqueName="50" name="Poland" queryTableFieldId="50"/>
    <tableColumn id="51" uniqueName="51" name="Portugal" queryTableFieldId="51"/>
    <tableColumn id="52" uniqueName="52" name="Qatar" queryTableFieldId="52"/>
    <tableColumn id="53" uniqueName="53" name="Romania" queryTableFieldId="53"/>
    <tableColumn id="54" uniqueName="54" name="Russia" queryTableFieldId="54"/>
    <tableColumn id="55" uniqueName="55" name="Saudi Arabia" queryTableFieldId="55"/>
    <tableColumn id="56" uniqueName="56" name="Singapore" queryTableFieldId="56"/>
    <tableColumn id="57" uniqueName="57" name="Slovakia" queryTableFieldId="57"/>
    <tableColumn id="58" uniqueName="58" name="Slovenia" queryTableFieldId="58"/>
    <tableColumn id="59" uniqueName="59" name="South Africa" queryTableFieldId="59"/>
    <tableColumn id="60" uniqueName="60" name="Spain" queryTableFieldId="60"/>
    <tableColumn id="61" uniqueName="61" name="Sweden" queryTableFieldId="61"/>
    <tableColumn id="62" uniqueName="62" name="Switzerland" queryTableFieldId="62"/>
    <tableColumn id="63" uniqueName="63" name="Taiwan" queryTableFieldId="63"/>
    <tableColumn id="64" uniqueName="64" name="Thailand" queryTableFieldId="64"/>
    <tableColumn id="65" uniqueName="65" name="Trinidad and Tobago" queryTableFieldId="65"/>
    <tableColumn id="66" uniqueName="66" name="Turkey" queryTableFieldId="66"/>
    <tableColumn id="67" uniqueName="67" name="Ukraine" queryTableFieldId="67"/>
    <tableColumn id="68" uniqueName="68" name="United Arab Emirates" queryTableFieldId="68"/>
    <tableColumn id="69" uniqueName="69" name="United Kingdom" queryTableFieldId="69"/>
    <tableColumn id="70" uniqueName="70" name="Vietnam" queryTableFieldId="70"/>
    <tableColumn id="71" uniqueName="71" name="Yemen" queryTableFieldId="71"/>
    <tableColumn id="72" uniqueName="72" name="LOOKUP" queryTableFieldId="72"/>
    <tableColumn id="73" uniqueName="73" name="F73" queryTableFieldId="73"/>
  </tableColumns>
  <tableStyleInfo name="TableStyleMedium2" showFirstColumn="0" showLastColumn="0" showRowStripes="1" showColumnStripes="0"/>
</table>
</file>

<file path=xl/tables/table4.xml><?xml version="1.0" encoding="utf-8"?>
<table xmlns="http://schemas.openxmlformats.org/spreadsheetml/2006/main" id="3" name="WSP" displayName="WSP" ref="A1:BU402" tableType="queryTable" totalsRowShown="0">
  <autoFilter ref="A1:BU402"/>
  <tableColumns count="73">
    <tableColumn id="1" uniqueName="1" name="Tier" queryTableFieldId="1"/>
    <tableColumn id="2" uniqueName="2" name="United States" queryTableFieldId="2"/>
    <tableColumn id="3" uniqueName="3" name="Algeria" queryTableFieldId="3"/>
    <tableColumn id="4" uniqueName="4" name="Argentina" queryTableFieldId="4"/>
    <tableColumn id="5" uniqueName="5" name="Australia" queryTableFieldId="5"/>
    <tableColumn id="6" uniqueName="6" name="Austria" queryTableFieldId="6"/>
    <tableColumn id="7" uniqueName="7" name="Bangladesh" queryTableFieldId="7"/>
    <tableColumn id="8" uniqueName="8" name="Belgium" queryTableFieldId="8"/>
    <tableColumn id="9" uniqueName="9" name="Brazil" queryTableFieldId="9"/>
    <tableColumn id="10" uniqueName="10" name="Bulgaria" queryTableFieldId="10"/>
    <tableColumn id="11" uniqueName="11" name="Canada" queryTableFieldId="11"/>
    <tableColumn id="12" uniqueName="12" name="Chile" queryTableFieldId="12"/>
    <tableColumn id="72" uniqueName="72" name="China" queryTableFieldId="73"/>
    <tableColumn id="13" uniqueName="13" name="Colombia" queryTableFieldId="13"/>
    <tableColumn id="14" uniqueName="14" name="Costa Rica" queryTableFieldId="14"/>
    <tableColumn id="15" uniqueName="15" name="Croatia" queryTableFieldId="15"/>
    <tableColumn id="16" uniqueName="16" name="Cyprus" queryTableFieldId="16"/>
    <tableColumn id="17" uniqueName="17" name="Czech Republic" queryTableFieldId="17"/>
    <tableColumn id="18" uniqueName="18" name="Denmark" queryTableFieldId="18"/>
    <tableColumn id="19" uniqueName="19" name="Egypt" queryTableFieldId="19"/>
    <tableColumn id="20" uniqueName="20" name="Estonia" queryTableFieldId="20"/>
    <tableColumn id="21" uniqueName="21" name="Finland" queryTableFieldId="21"/>
    <tableColumn id="22" uniqueName="22" name="France" queryTableFieldId="22"/>
    <tableColumn id="23" uniqueName="23" name="Germany" queryTableFieldId="23"/>
    <tableColumn id="24" uniqueName="24" name="Greece" queryTableFieldId="24"/>
    <tableColumn id="25" uniqueName="25" name="Hong Kong" queryTableFieldId="25"/>
    <tableColumn id="26" uniqueName="26" name="Hungary" queryTableFieldId="26"/>
    <tableColumn id="27" uniqueName="27" name="Iceland" queryTableFieldId="27"/>
    <tableColumn id="28" uniqueName="28" name="India" queryTableFieldId="28"/>
    <tableColumn id="29" uniqueName="29" name="Indonesia" queryTableFieldId="29"/>
    <tableColumn id="30" uniqueName="30" name="Ireland" queryTableFieldId="30"/>
    <tableColumn id="31" uniqueName="31" name="Israel" queryTableFieldId="31"/>
    <tableColumn id="32" uniqueName="32" name="Italy" queryTableFieldId="32"/>
    <tableColumn id="33" uniqueName="33" name="Japan" queryTableFieldId="33"/>
    <tableColumn id="34" uniqueName="34" name="Kazakhstan" queryTableFieldId="34"/>
    <tableColumn id="35" uniqueName="35" name="South Korea" queryTableFieldId="35"/>
    <tableColumn id="36" uniqueName="36" name="Latvia" queryTableFieldId="36"/>
    <tableColumn id="37" uniqueName="37" name="Liechtenstein" queryTableFieldId="37"/>
    <tableColumn id="38" uniqueName="38" name="Lithuania" queryTableFieldId="38"/>
    <tableColumn id="39" uniqueName="39" name="Luxembourg" queryTableFieldId="39"/>
    <tableColumn id="40" uniqueName="40" name="Malaysia" queryTableFieldId="40"/>
    <tableColumn id="41" uniqueName="41" name="Malta" queryTableFieldId="41"/>
    <tableColumn id="42" uniqueName="42" name="Mauritania" queryTableFieldId="42"/>
    <tableColumn id="43" uniqueName="43" name="Mexico" queryTableFieldId="43"/>
    <tableColumn id="44" uniqueName="44" name="Netherlands" queryTableFieldId="44"/>
    <tableColumn id="45" uniqueName="45" name="New Zealand" queryTableFieldId="45"/>
    <tableColumn id="46" uniqueName="46" name="Norway" queryTableFieldId="46"/>
    <tableColumn id="47" uniqueName="47" name="Pakistan" queryTableFieldId="47"/>
    <tableColumn id="48" uniqueName="48" name="Peru" queryTableFieldId="48"/>
    <tableColumn id="49" uniqueName="49" name="Philippines" queryTableFieldId="49"/>
    <tableColumn id="50" uniqueName="50" name="Poland" queryTableFieldId="50"/>
    <tableColumn id="51" uniqueName="51" name="Portugal" queryTableFieldId="51"/>
    <tableColumn id="52" uniqueName="52" name="Qatar" queryTableFieldId="52"/>
    <tableColumn id="53" uniqueName="53" name="Romania" queryTableFieldId="53"/>
    <tableColumn id="54" uniqueName="54" name="Russia" queryTableFieldId="54"/>
    <tableColumn id="55" uniqueName="55" name="Saudi Arabia" queryTableFieldId="55"/>
    <tableColumn id="56" uniqueName="56" name="Singapore" queryTableFieldId="56"/>
    <tableColumn id="57" uniqueName="57" name="Slovakia" queryTableFieldId="57"/>
    <tableColumn id="58" uniqueName="58" name="Slovenia" queryTableFieldId="58"/>
    <tableColumn id="59" uniqueName="59" name="South Africa" queryTableFieldId="59"/>
    <tableColumn id="60" uniqueName="60" name="Spain" queryTableFieldId="60"/>
    <tableColumn id="61" uniqueName="61" name="Sweden" queryTableFieldId="61"/>
    <tableColumn id="62" uniqueName="62" name="Switzerland" queryTableFieldId="62"/>
    <tableColumn id="63" uniqueName="63" name="Taiwan" queryTableFieldId="63"/>
    <tableColumn id="64" uniqueName="64" name="Thailand" queryTableFieldId="64"/>
    <tableColumn id="65" uniqueName="65" name="Trinidad and Tobago" queryTableFieldId="65"/>
    <tableColumn id="66" uniqueName="66" name="Turkey" queryTableFieldId="66"/>
    <tableColumn id="67" uniqueName="67" name="Ukraine" queryTableFieldId="67"/>
    <tableColumn id="68" uniqueName="68" name="United Arab Emirates" queryTableFieldId="68"/>
    <tableColumn id="69" uniqueName="69" name="United Kingdom" queryTableFieldId="69"/>
    <tableColumn id="70" uniqueName="70" name="Vietnam" queryTableFieldId="70"/>
    <tableColumn id="71" uniqueName="71" name="Yemen" queryTableFieldId="71"/>
    <tableColumn id="73" uniqueName="73" name="LOOKUP" queryTableFieldId="72" dataDxfId="826">
      <calculatedColumnFormula>WSP[[#This Row],[Tier]]&amp;" - "&amp;DOLLAR(WSP[[#This Row],[United States]],2)&amp;" USD"</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22"/>
  <sheetViews>
    <sheetView showGridLines="0" showRowColHeaders="0" topLeftCell="C1" zoomScaleNormal="100" workbookViewId="0">
      <selection activeCell="O2" sqref="O2"/>
    </sheetView>
  </sheetViews>
  <sheetFormatPr baseColWidth="10" defaultColWidth="9.140625" defaultRowHeight="16.5" x14ac:dyDescent="0.3"/>
  <cols>
    <col min="1" max="1" width="3.7109375" style="1" hidden="1" customWidth="1"/>
    <col min="2" max="2" width="4.42578125" style="1" hidden="1" customWidth="1"/>
    <col min="3" max="3" width="3" style="1" customWidth="1"/>
    <col min="4" max="4" width="30.42578125" style="1" bestFit="1" customWidth="1"/>
    <col min="5" max="6" width="10.42578125" style="1" bestFit="1" customWidth="1"/>
    <col min="7" max="7" width="8.42578125" style="1" bestFit="1" customWidth="1"/>
    <col min="8" max="8" width="12.5703125" style="1" bestFit="1" customWidth="1"/>
    <col min="9" max="9" width="12.28515625" style="1" customWidth="1"/>
    <col min="10" max="10" width="12.7109375" style="1" bestFit="1" customWidth="1"/>
    <col min="11" max="11" width="20.140625" style="1" bestFit="1" customWidth="1"/>
    <col min="12" max="12" width="23" style="1" bestFit="1" customWidth="1"/>
    <col min="13" max="13" width="23.140625" style="1" bestFit="1" customWidth="1"/>
    <col min="14" max="14" width="18.28515625" style="1" bestFit="1" customWidth="1"/>
    <col min="15" max="15" width="19.85546875" style="1" bestFit="1" customWidth="1"/>
    <col min="16" max="16" width="18.28515625" style="1" bestFit="1" customWidth="1"/>
    <col min="17" max="17" width="16" style="1" bestFit="1" customWidth="1"/>
    <col min="18" max="18" width="14.42578125" style="1" bestFit="1" customWidth="1"/>
    <col min="19" max="19" width="18.140625" style="1" bestFit="1" customWidth="1"/>
    <col min="20" max="20" width="16.42578125" style="1" bestFit="1" customWidth="1"/>
    <col min="21" max="21" width="10.42578125" style="1" customWidth="1"/>
    <col min="22" max="22" width="10.28515625" style="1" customWidth="1"/>
    <col min="23" max="24" width="10.7109375" style="1" customWidth="1"/>
    <col min="25" max="25" width="10.28515625" style="1" customWidth="1"/>
    <col min="26" max="26" width="10.7109375" style="1" customWidth="1"/>
    <col min="27" max="16384" width="9.140625" style="1"/>
  </cols>
  <sheetData>
    <row r="1" spans="2:16" ht="11.45" customHeight="1" x14ac:dyDescent="0.3">
      <c r="M1" s="115" t="s">
        <v>553</v>
      </c>
    </row>
    <row r="2" spans="2:16" ht="284.45" customHeight="1" x14ac:dyDescent="0.3">
      <c r="D2" s="274" t="s">
        <v>391</v>
      </c>
      <c r="E2" s="274"/>
      <c r="F2" s="274"/>
      <c r="G2" s="274"/>
      <c r="H2" s="274"/>
      <c r="I2" s="274"/>
      <c r="J2" s="274"/>
      <c r="K2" s="274"/>
      <c r="L2" s="274"/>
      <c r="M2" s="274"/>
      <c r="N2" s="22"/>
      <c r="O2" s="22"/>
      <c r="P2" s="22"/>
    </row>
    <row r="4" spans="2:16" x14ac:dyDescent="0.3">
      <c r="D4" s="1" t="s">
        <v>355</v>
      </c>
      <c r="J4" s="106" t="s">
        <v>69</v>
      </c>
      <c r="K4" s="1" t="s">
        <v>385</v>
      </c>
    </row>
    <row r="6" spans="2:16" x14ac:dyDescent="0.3">
      <c r="D6" s="1" t="s">
        <v>418</v>
      </c>
      <c r="M6" s="242" t="s">
        <v>419</v>
      </c>
    </row>
    <row r="8" spans="2:16" x14ac:dyDescent="0.3">
      <c r="D8" s="63" t="s">
        <v>221</v>
      </c>
    </row>
    <row r="9" spans="2:16" x14ac:dyDescent="0.3">
      <c r="D9" s="104" t="s">
        <v>211</v>
      </c>
      <c r="E9" s="103" t="s">
        <v>212</v>
      </c>
      <c r="F9" s="103" t="s">
        <v>213</v>
      </c>
      <c r="G9" s="103" t="s">
        <v>214</v>
      </c>
      <c r="H9" s="103" t="s">
        <v>215</v>
      </c>
      <c r="I9" s="103" t="s">
        <v>88</v>
      </c>
      <c r="J9" s="103" t="s">
        <v>216</v>
      </c>
      <c r="K9" s="103" t="s">
        <v>249</v>
      </c>
      <c r="L9" s="103" t="s">
        <v>246</v>
      </c>
      <c r="M9" s="103" t="s">
        <v>236</v>
      </c>
      <c r="N9" s="107" t="s">
        <v>69</v>
      </c>
    </row>
    <row r="10" spans="2:16" x14ac:dyDescent="0.3">
      <c r="B10" s="105"/>
      <c r="D10" s="67" t="s">
        <v>250</v>
      </c>
      <c r="E10" s="98" t="s">
        <v>1</v>
      </c>
      <c r="F10" s="98" t="s">
        <v>1</v>
      </c>
      <c r="G10" s="98" t="s">
        <v>1</v>
      </c>
      <c r="H10" s="98" t="s">
        <v>1</v>
      </c>
      <c r="I10" s="98" t="s">
        <v>1</v>
      </c>
      <c r="J10" s="98" t="s">
        <v>1</v>
      </c>
      <c r="K10" s="98" t="s">
        <v>1</v>
      </c>
      <c r="L10" s="98" t="s">
        <v>1</v>
      </c>
      <c r="M10" s="98" t="s">
        <v>1</v>
      </c>
    </row>
    <row r="11" spans="2:16" x14ac:dyDescent="0.3">
      <c r="B11" s="105"/>
      <c r="D11" s="67" t="s">
        <v>251</v>
      </c>
      <c r="E11" s="99" t="s">
        <v>68</v>
      </c>
      <c r="F11" s="99" t="s">
        <v>68</v>
      </c>
      <c r="G11" s="99" t="s">
        <v>68</v>
      </c>
      <c r="H11" s="99" t="s">
        <v>68</v>
      </c>
      <c r="I11" s="99" t="s">
        <v>68</v>
      </c>
      <c r="J11" s="99" t="s">
        <v>68</v>
      </c>
      <c r="K11" s="98" t="s">
        <v>1</v>
      </c>
      <c r="L11" s="99" t="s">
        <v>68</v>
      </c>
      <c r="M11" s="99" t="s">
        <v>68</v>
      </c>
    </row>
    <row r="12" spans="2:16" x14ac:dyDescent="0.3">
      <c r="B12" s="105"/>
      <c r="D12" s="68" t="s">
        <v>253</v>
      </c>
      <c r="E12" s="98" t="s">
        <v>1</v>
      </c>
      <c r="F12" s="98" t="s">
        <v>1</v>
      </c>
      <c r="G12" s="98" t="s">
        <v>1</v>
      </c>
      <c r="H12" s="102" t="s">
        <v>1</v>
      </c>
      <c r="I12" s="98" t="s">
        <v>1</v>
      </c>
      <c r="J12" s="98" t="s">
        <v>1</v>
      </c>
      <c r="K12" s="98" t="s">
        <v>1</v>
      </c>
      <c r="L12" s="99" t="s">
        <v>68</v>
      </c>
      <c r="M12" s="99" t="s">
        <v>68</v>
      </c>
    </row>
    <row r="13" spans="2:16" x14ac:dyDescent="0.3">
      <c r="B13" s="105"/>
      <c r="D13" s="68" t="s">
        <v>351</v>
      </c>
      <c r="E13" s="98" t="s">
        <v>1</v>
      </c>
      <c r="F13" s="98" t="s">
        <v>1</v>
      </c>
      <c r="G13" s="98" t="s">
        <v>1</v>
      </c>
      <c r="H13" s="98" t="s">
        <v>1</v>
      </c>
      <c r="I13" s="98" t="s">
        <v>1</v>
      </c>
      <c r="J13" s="98" t="s">
        <v>1</v>
      </c>
      <c r="K13" s="98" t="s">
        <v>1</v>
      </c>
      <c r="L13" s="98" t="s">
        <v>1</v>
      </c>
      <c r="M13" s="98" t="s">
        <v>1</v>
      </c>
    </row>
    <row r="14" spans="2:16" x14ac:dyDescent="0.3">
      <c r="B14" s="105"/>
      <c r="D14" s="68" t="s">
        <v>218</v>
      </c>
      <c r="E14" s="98" t="s">
        <v>1</v>
      </c>
      <c r="F14" s="98" t="s">
        <v>1</v>
      </c>
      <c r="G14" s="98" t="s">
        <v>1</v>
      </c>
      <c r="H14" s="98" t="s">
        <v>1</v>
      </c>
      <c r="I14" s="98" t="s">
        <v>1</v>
      </c>
      <c r="J14" s="99" t="s">
        <v>68</v>
      </c>
      <c r="K14" s="98" t="s">
        <v>1</v>
      </c>
      <c r="L14" s="98" t="s">
        <v>1</v>
      </c>
      <c r="M14" s="98" t="s">
        <v>1</v>
      </c>
    </row>
    <row r="15" spans="2:16" x14ac:dyDescent="0.3">
      <c r="B15" s="105"/>
      <c r="D15" s="68" t="s">
        <v>220</v>
      </c>
      <c r="E15" s="98" t="s">
        <v>1</v>
      </c>
      <c r="F15" s="98" t="s">
        <v>1</v>
      </c>
      <c r="G15" s="99" t="s">
        <v>68</v>
      </c>
      <c r="H15" s="99" t="s">
        <v>68</v>
      </c>
      <c r="I15" s="98" t="s">
        <v>1</v>
      </c>
      <c r="J15" s="99" t="s">
        <v>68</v>
      </c>
      <c r="K15" s="99" t="s">
        <v>68</v>
      </c>
      <c r="L15" s="99" t="s">
        <v>68</v>
      </c>
      <c r="M15" s="99" t="s">
        <v>68</v>
      </c>
    </row>
    <row r="16" spans="2:16" x14ac:dyDescent="0.3">
      <c r="B16" s="105"/>
      <c r="D16" s="68" t="s">
        <v>352</v>
      </c>
      <c r="E16" s="98" t="s">
        <v>1</v>
      </c>
      <c r="F16" s="98" t="s">
        <v>1</v>
      </c>
      <c r="G16" s="99" t="s">
        <v>68</v>
      </c>
      <c r="H16" s="99" t="s">
        <v>68</v>
      </c>
      <c r="I16" s="98" t="s">
        <v>1</v>
      </c>
      <c r="J16" s="99" t="s">
        <v>68</v>
      </c>
      <c r="K16" s="99" t="s">
        <v>68</v>
      </c>
      <c r="L16" s="99" t="s">
        <v>68</v>
      </c>
      <c r="M16" s="99" t="s">
        <v>68</v>
      </c>
    </row>
    <row r="17" spans="2:13" x14ac:dyDescent="0.3">
      <c r="B17" s="105"/>
      <c r="D17" s="68" t="s">
        <v>353</v>
      </c>
      <c r="E17" s="100" t="s">
        <v>354</v>
      </c>
      <c r="F17" s="100" t="s">
        <v>354</v>
      </c>
      <c r="G17" s="99" t="s">
        <v>68</v>
      </c>
      <c r="H17" s="99" t="s">
        <v>68</v>
      </c>
      <c r="I17" s="100" t="s">
        <v>354</v>
      </c>
      <c r="J17" s="100" t="s">
        <v>354</v>
      </c>
      <c r="K17" s="99" t="s">
        <v>68</v>
      </c>
      <c r="L17" s="99" t="s">
        <v>68</v>
      </c>
      <c r="M17" s="99" t="s">
        <v>68</v>
      </c>
    </row>
    <row r="18" spans="2:13" x14ac:dyDescent="0.3">
      <c r="B18" s="105"/>
      <c r="D18" s="68" t="s">
        <v>217</v>
      </c>
      <c r="E18" s="98" t="s">
        <v>1</v>
      </c>
      <c r="F18" s="98" t="s">
        <v>1</v>
      </c>
      <c r="G18" s="98" t="s">
        <v>1</v>
      </c>
      <c r="H18" s="98" t="s">
        <v>1</v>
      </c>
      <c r="I18" s="98" t="s">
        <v>1</v>
      </c>
      <c r="J18" s="98" t="s">
        <v>1</v>
      </c>
      <c r="K18" s="98" t="s">
        <v>1</v>
      </c>
      <c r="L18" s="98" t="s">
        <v>1</v>
      </c>
      <c r="M18" s="98" t="s">
        <v>1</v>
      </c>
    </row>
    <row r="19" spans="2:13" x14ac:dyDescent="0.3">
      <c r="B19" s="105"/>
      <c r="D19" s="68" t="s">
        <v>219</v>
      </c>
      <c r="E19" s="100" t="s">
        <v>354</v>
      </c>
      <c r="F19" s="100" t="s">
        <v>354</v>
      </c>
      <c r="G19" s="99" t="s">
        <v>68</v>
      </c>
      <c r="H19" s="99" t="s">
        <v>68</v>
      </c>
      <c r="I19" s="100" t="s">
        <v>354</v>
      </c>
      <c r="J19" s="99" t="s">
        <v>68</v>
      </c>
      <c r="K19" s="99" t="s">
        <v>68</v>
      </c>
      <c r="L19" s="99" t="s">
        <v>68</v>
      </c>
      <c r="M19" s="99" t="s">
        <v>68</v>
      </c>
    </row>
    <row r="20" spans="2:13" x14ac:dyDescent="0.3">
      <c r="B20" s="105"/>
      <c r="D20" s="67" t="s">
        <v>254</v>
      </c>
      <c r="E20" s="99" t="s">
        <v>68</v>
      </c>
      <c r="F20" s="99" t="s">
        <v>68</v>
      </c>
      <c r="G20" s="99" t="s">
        <v>68</v>
      </c>
      <c r="H20" s="98" t="s">
        <v>1</v>
      </c>
      <c r="I20" s="99" t="s">
        <v>68</v>
      </c>
      <c r="J20" s="99" t="s">
        <v>68</v>
      </c>
      <c r="K20" s="99" t="s">
        <v>68</v>
      </c>
      <c r="L20" s="99" t="s">
        <v>68</v>
      </c>
      <c r="M20" s="99" t="s">
        <v>68</v>
      </c>
    </row>
    <row r="21" spans="2:13" hidden="1" x14ac:dyDescent="0.3">
      <c r="B21" s="105"/>
      <c r="D21" s="67"/>
      <c r="E21" s="101"/>
      <c r="F21" s="101"/>
      <c r="G21" s="101"/>
      <c r="H21" s="101"/>
      <c r="I21" s="101"/>
      <c r="J21" s="101"/>
      <c r="K21" s="101"/>
      <c r="L21" s="101"/>
      <c r="M21" s="101"/>
    </row>
    <row r="22" spans="2:13" x14ac:dyDescent="0.3">
      <c r="B22" s="105"/>
      <c r="D22" s="67" t="s">
        <v>252</v>
      </c>
      <c r="E22" s="99" t="s">
        <v>68</v>
      </c>
      <c r="F22" s="99" t="s">
        <v>68</v>
      </c>
      <c r="G22" s="99" t="s">
        <v>68</v>
      </c>
      <c r="H22" s="99" t="s">
        <v>68</v>
      </c>
      <c r="I22" s="99" t="s">
        <v>68</v>
      </c>
      <c r="J22" s="99" t="s">
        <v>68</v>
      </c>
      <c r="K22" s="99" t="s">
        <v>68</v>
      </c>
      <c r="L22" s="98" t="s">
        <v>1</v>
      </c>
      <c r="M22" s="98" t="s">
        <v>1</v>
      </c>
    </row>
  </sheetData>
  <sheetProtection sheet="1" objects="1" scenarios="1" formatColumns="0" formatRows="0" autoFilter="0"/>
  <mergeCells count="1">
    <mergeCell ref="D2:M2"/>
  </mergeCell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_reference!$C$103:$C$105</xm:f>
          </x14:formula1>
          <xm:sqref>J4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Q27"/>
  <sheetViews>
    <sheetView showGridLines="0" showRowColHeaders="0" tabSelected="1" workbookViewId="0">
      <selection activeCell="G16" sqref="G16"/>
    </sheetView>
  </sheetViews>
  <sheetFormatPr baseColWidth="10" defaultColWidth="9.140625" defaultRowHeight="15" x14ac:dyDescent="0.25"/>
  <cols>
    <col min="1" max="3" width="4.28515625" customWidth="1"/>
    <col min="4" max="4" width="47.28515625" customWidth="1"/>
    <col min="5" max="5" width="76.42578125" customWidth="1"/>
    <col min="6" max="6" width="33.85546875" customWidth="1"/>
    <col min="7" max="7" width="41.7109375" customWidth="1"/>
  </cols>
  <sheetData>
    <row r="1" spans="1:17" x14ac:dyDescent="0.25">
      <c r="M1" s="113" t="s">
        <v>69</v>
      </c>
      <c r="N1" s="113" t="s">
        <v>387</v>
      </c>
      <c r="O1" s="113" t="s">
        <v>388</v>
      </c>
      <c r="P1" s="113" t="s">
        <v>389</v>
      </c>
      <c r="Q1" s="113" t="s">
        <v>390</v>
      </c>
    </row>
    <row r="2" spans="1:17" ht="17.25" x14ac:dyDescent="0.3">
      <c r="A2" s="1"/>
      <c r="B2" s="7" t="s">
        <v>48</v>
      </c>
      <c r="C2" s="279" t="s">
        <v>29</v>
      </c>
      <c r="D2" s="280"/>
      <c r="E2" s="280"/>
    </row>
    <row r="3" spans="1:17" ht="17.25" x14ac:dyDescent="0.3">
      <c r="A3" s="2"/>
      <c r="B3" s="2"/>
      <c r="C3" s="5"/>
      <c r="D3" s="5"/>
      <c r="E3" s="5"/>
    </row>
    <row r="4" spans="1:17" ht="16.5" x14ac:dyDescent="0.3">
      <c r="A4" s="2"/>
      <c r="B4" s="2"/>
      <c r="C4" s="277" t="s">
        <v>332</v>
      </c>
      <c r="D4" s="278"/>
      <c r="E4" s="73" t="s">
        <v>554</v>
      </c>
    </row>
    <row r="5" spans="1:17" ht="16.5" x14ac:dyDescent="0.3">
      <c r="A5" s="1"/>
      <c r="B5" s="1"/>
      <c r="C5" s="277" t="s">
        <v>150</v>
      </c>
      <c r="D5" s="278"/>
      <c r="E5" s="73" t="s">
        <v>526</v>
      </c>
      <c r="F5" s="249" t="s">
        <v>475</v>
      </c>
    </row>
    <row r="6" spans="1:17" ht="16.5" x14ac:dyDescent="0.3">
      <c r="A6" s="1"/>
      <c r="B6" s="1"/>
      <c r="C6" s="277" t="s">
        <v>474</v>
      </c>
      <c r="D6" s="278"/>
      <c r="E6" s="73" t="s">
        <v>1</v>
      </c>
      <c r="F6" s="249" t="s">
        <v>476</v>
      </c>
    </row>
    <row r="7" spans="1:17" ht="16.5" x14ac:dyDescent="0.3">
      <c r="A7" s="1"/>
      <c r="B7" s="1"/>
      <c r="C7" s="277" t="s">
        <v>144</v>
      </c>
      <c r="D7" s="278"/>
      <c r="E7" s="73" t="s">
        <v>555</v>
      </c>
      <c r="F7" s="249" t="s">
        <v>419</v>
      </c>
    </row>
    <row r="8" spans="1:17" ht="15" customHeight="1" x14ac:dyDescent="0.3">
      <c r="A8" s="1"/>
      <c r="B8" s="1"/>
      <c r="C8" s="277" t="s">
        <v>518</v>
      </c>
      <c r="D8" s="278"/>
      <c r="E8" s="73" t="s">
        <v>556</v>
      </c>
    </row>
    <row r="9" spans="1:17" ht="16.5" x14ac:dyDescent="0.3">
      <c r="A9" s="1"/>
      <c r="B9" s="1"/>
      <c r="C9" s="277" t="s">
        <v>519</v>
      </c>
      <c r="D9" s="278"/>
      <c r="E9" s="73" t="s">
        <v>557</v>
      </c>
    </row>
    <row r="10" spans="1:17" ht="16.5" x14ac:dyDescent="0.3">
      <c r="A10" s="1"/>
      <c r="B10" s="1"/>
      <c r="C10" s="277" t="s">
        <v>520</v>
      </c>
      <c r="D10" s="278"/>
      <c r="E10" s="73" t="s">
        <v>214</v>
      </c>
    </row>
    <row r="11" spans="1:17" ht="16.5" x14ac:dyDescent="0.3">
      <c r="A11" s="1"/>
      <c r="B11" s="1"/>
      <c r="C11" s="91" t="s">
        <v>386</v>
      </c>
      <c r="D11" s="92"/>
      <c r="E11" s="73" t="s">
        <v>387</v>
      </c>
    </row>
    <row r="12" spans="1:17" ht="16.5" x14ac:dyDescent="0.3">
      <c r="A12" s="1"/>
      <c r="B12" s="1"/>
      <c r="D12" s="114" t="s">
        <v>521</v>
      </c>
      <c r="E12" s="73" t="s">
        <v>47</v>
      </c>
    </row>
    <row r="13" spans="1:17" ht="16.5" x14ac:dyDescent="0.3">
      <c r="A13" s="1"/>
      <c r="B13" s="1"/>
      <c r="C13" s="277" t="s">
        <v>522</v>
      </c>
      <c r="D13" s="278"/>
      <c r="E13" s="73" t="s">
        <v>558</v>
      </c>
    </row>
    <row r="14" spans="1:17" ht="16.5" customHeight="1" x14ac:dyDescent="0.25">
      <c r="C14" s="277" t="s">
        <v>156</v>
      </c>
      <c r="D14" s="278"/>
      <c r="E14" s="73" t="s">
        <v>1</v>
      </c>
    </row>
    <row r="15" spans="1:17" x14ac:dyDescent="0.25">
      <c r="D15" s="6" t="s">
        <v>523</v>
      </c>
      <c r="E15" s="73" t="s">
        <v>47</v>
      </c>
    </row>
    <row r="16" spans="1:17" x14ac:dyDescent="0.25">
      <c r="D16" s="6" t="s">
        <v>524</v>
      </c>
      <c r="E16" s="73" t="s">
        <v>158</v>
      </c>
    </row>
    <row r="17" spans="3:12" x14ac:dyDescent="0.25">
      <c r="C17" s="277" t="s">
        <v>402</v>
      </c>
      <c r="D17" s="278"/>
      <c r="E17" s="73" t="s">
        <v>68</v>
      </c>
    </row>
    <row r="18" spans="3:12" x14ac:dyDescent="0.25">
      <c r="D18" s="6" t="s">
        <v>403</v>
      </c>
      <c r="E18" s="73" t="s">
        <v>47</v>
      </c>
    </row>
    <row r="19" spans="3:12" ht="31.5" customHeight="1" x14ac:dyDescent="0.25">
      <c r="C19" s="275" t="s">
        <v>516</v>
      </c>
      <c r="D19" s="276"/>
      <c r="E19" s="73" t="s">
        <v>68</v>
      </c>
    </row>
    <row r="20" spans="3:12" x14ac:dyDescent="0.25">
      <c r="D20" s="273" t="s">
        <v>517</v>
      </c>
      <c r="E20" s="73" t="s">
        <v>47</v>
      </c>
    </row>
    <row r="22" spans="3:12" ht="15.75" thickBot="1" x14ac:dyDescent="0.3"/>
    <row r="23" spans="3:12" x14ac:dyDescent="0.25">
      <c r="D23" s="45" t="s">
        <v>186</v>
      </c>
      <c r="E23" s="46"/>
      <c r="F23" s="45" t="s">
        <v>477</v>
      </c>
      <c r="G23" s="46"/>
      <c r="H23" s="39"/>
      <c r="I23" s="39"/>
      <c r="L23" s="39"/>
    </row>
    <row r="24" spans="3:12" x14ac:dyDescent="0.25">
      <c r="D24" s="47"/>
      <c r="E24" s="48"/>
      <c r="F24" s="47"/>
      <c r="G24" s="48"/>
    </row>
    <row r="25" spans="3:12" ht="75" x14ac:dyDescent="0.25">
      <c r="D25" s="49" t="s">
        <v>179</v>
      </c>
      <c r="E25" s="50" t="s">
        <v>270</v>
      </c>
      <c r="F25" s="49" t="s">
        <v>478</v>
      </c>
      <c r="G25" s="50" t="s">
        <v>481</v>
      </c>
    </row>
    <row r="26" spans="3:12" ht="75.75" thickBot="1" x14ac:dyDescent="0.3">
      <c r="D26" s="51" t="s">
        <v>369</v>
      </c>
      <c r="E26" s="52" t="s">
        <v>370</v>
      </c>
      <c r="F26" s="51" t="s">
        <v>479</v>
      </c>
      <c r="G26" s="52" t="s">
        <v>480</v>
      </c>
    </row>
    <row r="27" spans="3:12" x14ac:dyDescent="0.25">
      <c r="D27" s="41"/>
      <c r="E27" s="41"/>
      <c r="F27" s="41"/>
      <c r="G27" s="41"/>
    </row>
  </sheetData>
  <sheetProtection sheet="1" objects="1" scenarios="1" formatColumns="0" formatRows="0"/>
  <mergeCells count="12">
    <mergeCell ref="C19:D19"/>
    <mergeCell ref="C17:D17"/>
    <mergeCell ref="C14:D14"/>
    <mergeCell ref="C2:E2"/>
    <mergeCell ref="C5:D5"/>
    <mergeCell ref="C7:D7"/>
    <mergeCell ref="C8:D8"/>
    <mergeCell ref="C10:D10"/>
    <mergeCell ref="C13:D13"/>
    <mergeCell ref="C9:D9"/>
    <mergeCell ref="C4:D4"/>
    <mergeCell ref="C6:D6"/>
  </mergeCells>
  <conditionalFormatting sqref="E12">
    <cfRule type="expression" dxfId="1422" priority="15">
      <formula>ISERROR(FIND("Service",$E$11,1))</formula>
    </cfRule>
  </conditionalFormatting>
  <conditionalFormatting sqref="E4:E16">
    <cfRule type="containsText" dxfId="1421" priority="20" operator="containsText" text="Enter_Information_Here">
      <formula>NOT(ISERROR(SEARCH("Enter_Information_Here",E4)))</formula>
    </cfRule>
  </conditionalFormatting>
  <conditionalFormatting sqref="E5:E6 E14 E10:E12 E16">
    <cfRule type="containsText" dxfId="1420" priority="16" operator="containsText" text="Select_Option">
      <formula>NOT(ISERROR(SEARCH("Select_Option",E5)))</formula>
    </cfRule>
  </conditionalFormatting>
  <conditionalFormatting sqref="E15:E16">
    <cfRule type="expression" dxfId="1419" priority="14">
      <formula>($E$14="Select_Option")+($E$14="No")</formula>
    </cfRule>
  </conditionalFormatting>
  <conditionalFormatting sqref="E11">
    <cfRule type="expression" dxfId="1418" priority="13">
      <formula>$E$10&lt;&gt;"Durable"</formula>
    </cfRule>
  </conditionalFormatting>
  <conditionalFormatting sqref="E17">
    <cfRule type="containsText" dxfId="1417" priority="12" operator="containsText" text="Enter_Information_Here">
      <formula>NOT(ISERROR(SEARCH("Enter_Information_Here",E17)))</formula>
    </cfRule>
  </conditionalFormatting>
  <conditionalFormatting sqref="E17">
    <cfRule type="containsText" dxfId="1416" priority="11" operator="containsText" text="Select_Option">
      <formula>NOT(ISERROR(SEARCH("Select_Option",E17)))</formula>
    </cfRule>
  </conditionalFormatting>
  <conditionalFormatting sqref="E18">
    <cfRule type="expression" dxfId="1415" priority="8">
      <formula>$E$17&lt;&gt;"Yes"</formula>
    </cfRule>
    <cfRule type="containsText" dxfId="1414" priority="10" operator="containsText" text="Enter_Information_Here">
      <formula>NOT(ISERROR(SEARCH("Enter_Information_Here",E18)))</formula>
    </cfRule>
  </conditionalFormatting>
  <conditionalFormatting sqref="E18">
    <cfRule type="containsText" dxfId="1413" priority="9" operator="containsText" text="Select_Option">
      <formula>NOT(ISERROR(SEARCH("Select_Option",E18)))</formula>
    </cfRule>
  </conditionalFormatting>
  <conditionalFormatting sqref="F5">
    <cfRule type="expression" dxfId="1412" priority="7">
      <formula>$E$6="YES"</formula>
    </cfRule>
  </conditionalFormatting>
  <conditionalFormatting sqref="F6">
    <cfRule type="expression" dxfId="1411" priority="6">
      <formula>$E$6="YES"</formula>
    </cfRule>
  </conditionalFormatting>
  <conditionalFormatting sqref="F7">
    <cfRule type="expression" dxfId="1410" priority="5">
      <formula>$E$6="YES"</formula>
    </cfRule>
  </conditionalFormatting>
  <conditionalFormatting sqref="E19">
    <cfRule type="containsText" dxfId="1409" priority="4" operator="containsText" text="Enter_Information_Here">
      <formula>NOT(ISERROR(SEARCH("Enter_Information_Here",E19)))</formula>
    </cfRule>
  </conditionalFormatting>
  <conditionalFormatting sqref="E19">
    <cfRule type="containsText" dxfId="1408" priority="3" operator="containsText" text="Select_Option">
      <formula>NOT(ISERROR(SEARCH("Select_Option",E19)))</formula>
    </cfRule>
  </conditionalFormatting>
  <conditionalFormatting sqref="E20">
    <cfRule type="expression" dxfId="1407" priority="1">
      <formula>E19&lt;&gt;"Yes"</formula>
    </cfRule>
    <cfRule type="expression" dxfId="1406" priority="2">
      <formula>E20="Enter_Information_Here"</formula>
    </cfRule>
  </conditionalFormatting>
  <dataValidations count="1">
    <dataValidation type="list" allowBlank="1" showInputMessage="1" showErrorMessage="1" sqref="E11">
      <formula1>$M$1:$Q$1</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_reference!$C$1:$C$3</xm:f>
          </x14:formula1>
          <xm:sqref>E14 E17 E6 E19</xm:sqref>
        </x14:dataValidation>
        <x14:dataValidation type="list" allowBlank="1" showInputMessage="1" showErrorMessage="1">
          <x14:formula1>
            <xm:f>_reference!$C$103:$C$105</xm:f>
          </x14:formula1>
          <xm:sqref>E16</xm:sqref>
        </x14:dataValidation>
        <x14:dataValidation type="list" allowBlank="1" showInputMessage="1" showErrorMessage="1">
          <x14:formula1>
            <xm:f>INSTRUCTIONS!$E$9:$N$9</xm:f>
          </x14:formula1>
          <xm:sqref>E10</xm:sqref>
        </x14:dataValidation>
        <x14:dataValidation type="list" allowBlank="1" showInputMessage="1" showErrorMessage="1">
          <x14:formula1>
            <xm:f>_reference!$C$90:$C$96</xm:f>
          </x14:formula1>
          <xm:sqref>E5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2:F103"/>
  <sheetViews>
    <sheetView showGridLines="0" showRowColHeaders="0" zoomScaleNormal="100" workbookViewId="0">
      <selection activeCell="C7" sqref="C7"/>
    </sheetView>
  </sheetViews>
  <sheetFormatPr baseColWidth="10" defaultColWidth="9.42578125" defaultRowHeight="15" x14ac:dyDescent="0.25"/>
  <cols>
    <col min="1" max="2" width="4.42578125" customWidth="1"/>
    <col min="3" max="3" width="39.42578125" customWidth="1"/>
    <col min="4" max="4" width="24.42578125" customWidth="1"/>
    <col min="5" max="5" width="34.140625" customWidth="1"/>
    <col min="6" max="6" width="50.28515625" customWidth="1"/>
  </cols>
  <sheetData>
    <row r="2" spans="1:6" x14ac:dyDescent="0.25">
      <c r="B2" s="44" t="s">
        <v>160</v>
      </c>
    </row>
    <row r="4" spans="1:6" ht="17.25" x14ac:dyDescent="0.3">
      <c r="A4" s="1"/>
      <c r="B4" s="7" t="s">
        <v>98</v>
      </c>
      <c r="C4" s="279" t="s">
        <v>96</v>
      </c>
      <c r="D4" s="280"/>
      <c r="E4" s="280"/>
      <c r="F4" s="280"/>
    </row>
    <row r="5" spans="1:6" ht="18" thickBot="1" x14ac:dyDescent="0.35">
      <c r="A5" s="1"/>
      <c r="B5" s="1"/>
      <c r="C5" s="5"/>
      <c r="D5" s="5"/>
      <c r="E5" s="5"/>
      <c r="F5" s="2"/>
    </row>
    <row r="6" spans="1:6" ht="18" thickTop="1" x14ac:dyDescent="0.3">
      <c r="A6" s="1"/>
      <c r="B6" s="1"/>
      <c r="C6" s="239" t="s">
        <v>94</v>
      </c>
      <c r="D6" s="240" t="s">
        <v>148</v>
      </c>
      <c r="E6" s="240" t="s">
        <v>95</v>
      </c>
      <c r="F6" s="241" t="s">
        <v>147</v>
      </c>
    </row>
    <row r="7" spans="1:6" ht="16.5" x14ac:dyDescent="0.3">
      <c r="A7" s="1"/>
      <c r="B7" s="1"/>
      <c r="C7" s="74" t="s">
        <v>47</v>
      </c>
      <c r="D7" s="71" t="s">
        <v>69</v>
      </c>
      <c r="E7" s="71" t="s">
        <v>47</v>
      </c>
      <c r="F7" s="75" t="s">
        <v>47</v>
      </c>
    </row>
    <row r="8" spans="1:6" ht="16.5" x14ac:dyDescent="0.3">
      <c r="A8" s="1"/>
      <c r="B8" s="1"/>
      <c r="C8" s="74" t="s">
        <v>47</v>
      </c>
      <c r="D8" s="71" t="s">
        <v>69</v>
      </c>
      <c r="E8" s="71" t="s">
        <v>47</v>
      </c>
      <c r="F8" s="75" t="s">
        <v>47</v>
      </c>
    </row>
    <row r="9" spans="1:6" ht="16.5" x14ac:dyDescent="0.3">
      <c r="A9" s="1"/>
      <c r="B9" s="1"/>
      <c r="C9" s="74" t="s">
        <v>47</v>
      </c>
      <c r="D9" s="71" t="s">
        <v>69</v>
      </c>
      <c r="E9" s="71" t="s">
        <v>47</v>
      </c>
      <c r="F9" s="75" t="s">
        <v>47</v>
      </c>
    </row>
    <row r="10" spans="1:6" ht="16.5" x14ac:dyDescent="0.3">
      <c r="A10" s="1"/>
      <c r="B10" s="1"/>
      <c r="C10" s="74" t="s">
        <v>47</v>
      </c>
      <c r="D10" s="71" t="s">
        <v>69</v>
      </c>
      <c r="E10" s="71" t="s">
        <v>47</v>
      </c>
      <c r="F10" s="75" t="s">
        <v>47</v>
      </c>
    </row>
    <row r="11" spans="1:6" ht="16.5" x14ac:dyDescent="0.3">
      <c r="A11" s="1"/>
      <c r="B11" s="1"/>
      <c r="C11" s="74" t="s">
        <v>47</v>
      </c>
      <c r="D11" s="71" t="s">
        <v>69</v>
      </c>
      <c r="E11" s="71" t="s">
        <v>47</v>
      </c>
      <c r="F11" s="75" t="s">
        <v>47</v>
      </c>
    </row>
    <row r="12" spans="1:6" x14ac:dyDescent="0.25">
      <c r="C12" s="74" t="s">
        <v>47</v>
      </c>
      <c r="D12" s="71" t="s">
        <v>69</v>
      </c>
      <c r="E12" s="71" t="s">
        <v>47</v>
      </c>
      <c r="F12" s="75" t="s">
        <v>47</v>
      </c>
    </row>
    <row r="13" spans="1:6" x14ac:dyDescent="0.25">
      <c r="C13" s="74" t="s">
        <v>47</v>
      </c>
      <c r="D13" s="71" t="s">
        <v>69</v>
      </c>
      <c r="E13" s="71" t="s">
        <v>47</v>
      </c>
      <c r="F13" s="75" t="s">
        <v>47</v>
      </c>
    </row>
    <row r="14" spans="1:6" x14ac:dyDescent="0.25">
      <c r="C14" s="74" t="s">
        <v>47</v>
      </c>
      <c r="D14" s="71" t="s">
        <v>69</v>
      </c>
      <c r="E14" s="71" t="s">
        <v>47</v>
      </c>
      <c r="F14" s="75" t="s">
        <v>47</v>
      </c>
    </row>
    <row r="15" spans="1:6" x14ac:dyDescent="0.25">
      <c r="C15" s="74" t="s">
        <v>47</v>
      </c>
      <c r="D15" s="71" t="s">
        <v>69</v>
      </c>
      <c r="E15" s="71" t="s">
        <v>47</v>
      </c>
      <c r="F15" s="75" t="s">
        <v>47</v>
      </c>
    </row>
    <row r="16" spans="1:6" x14ac:dyDescent="0.25">
      <c r="C16" s="74" t="s">
        <v>47</v>
      </c>
      <c r="D16" s="71" t="s">
        <v>69</v>
      </c>
      <c r="E16" s="71" t="s">
        <v>47</v>
      </c>
      <c r="F16" s="75" t="s">
        <v>47</v>
      </c>
    </row>
    <row r="17" spans="3:6" x14ac:dyDescent="0.25">
      <c r="C17" s="74" t="s">
        <v>47</v>
      </c>
      <c r="D17" s="71" t="s">
        <v>69</v>
      </c>
      <c r="E17" s="71" t="s">
        <v>47</v>
      </c>
      <c r="F17" s="75" t="s">
        <v>47</v>
      </c>
    </row>
    <row r="18" spans="3:6" x14ac:dyDescent="0.25">
      <c r="C18" s="74" t="s">
        <v>47</v>
      </c>
      <c r="D18" s="71" t="s">
        <v>69</v>
      </c>
      <c r="E18" s="71" t="s">
        <v>47</v>
      </c>
      <c r="F18" s="75" t="s">
        <v>47</v>
      </c>
    </row>
    <row r="19" spans="3:6" x14ac:dyDescent="0.25">
      <c r="C19" s="74" t="s">
        <v>47</v>
      </c>
      <c r="D19" s="71" t="s">
        <v>69</v>
      </c>
      <c r="E19" s="71" t="s">
        <v>47</v>
      </c>
      <c r="F19" s="75" t="s">
        <v>47</v>
      </c>
    </row>
    <row r="20" spans="3:6" x14ac:dyDescent="0.25">
      <c r="C20" s="74" t="s">
        <v>47</v>
      </c>
      <c r="D20" s="71" t="s">
        <v>69</v>
      </c>
      <c r="E20" s="71" t="s">
        <v>47</v>
      </c>
      <c r="F20" s="75" t="s">
        <v>47</v>
      </c>
    </row>
    <row r="21" spans="3:6" x14ac:dyDescent="0.25">
      <c r="C21" s="74" t="s">
        <v>47</v>
      </c>
      <c r="D21" s="71" t="s">
        <v>69</v>
      </c>
      <c r="E21" s="71" t="s">
        <v>47</v>
      </c>
      <c r="F21" s="75" t="s">
        <v>47</v>
      </c>
    </row>
    <row r="22" spans="3:6" x14ac:dyDescent="0.25">
      <c r="C22" s="74" t="s">
        <v>47</v>
      </c>
      <c r="D22" s="71" t="s">
        <v>69</v>
      </c>
      <c r="E22" s="71" t="s">
        <v>47</v>
      </c>
      <c r="F22" s="75" t="s">
        <v>47</v>
      </c>
    </row>
    <row r="23" spans="3:6" x14ac:dyDescent="0.25">
      <c r="C23" s="74" t="s">
        <v>47</v>
      </c>
      <c r="D23" s="71" t="s">
        <v>69</v>
      </c>
      <c r="E23" s="71" t="s">
        <v>47</v>
      </c>
      <c r="F23" s="75" t="s">
        <v>47</v>
      </c>
    </row>
    <row r="24" spans="3:6" x14ac:dyDescent="0.25">
      <c r="C24" s="74" t="s">
        <v>47</v>
      </c>
      <c r="D24" s="71" t="s">
        <v>69</v>
      </c>
      <c r="E24" s="71" t="s">
        <v>47</v>
      </c>
      <c r="F24" s="75" t="s">
        <v>47</v>
      </c>
    </row>
    <row r="25" spans="3:6" x14ac:dyDescent="0.25">
      <c r="C25" s="74" t="s">
        <v>47</v>
      </c>
      <c r="D25" s="71" t="s">
        <v>69</v>
      </c>
      <c r="E25" s="71" t="s">
        <v>47</v>
      </c>
      <c r="F25" s="75" t="s">
        <v>47</v>
      </c>
    </row>
    <row r="26" spans="3:6" x14ac:dyDescent="0.25">
      <c r="C26" s="74" t="s">
        <v>47</v>
      </c>
      <c r="D26" s="71" t="s">
        <v>69</v>
      </c>
      <c r="E26" s="71" t="s">
        <v>47</v>
      </c>
      <c r="F26" s="75" t="s">
        <v>47</v>
      </c>
    </row>
    <row r="27" spans="3:6" x14ac:dyDescent="0.25">
      <c r="C27" s="74" t="s">
        <v>47</v>
      </c>
      <c r="D27" s="71" t="s">
        <v>69</v>
      </c>
      <c r="E27" s="71" t="s">
        <v>47</v>
      </c>
      <c r="F27" s="75" t="s">
        <v>47</v>
      </c>
    </row>
    <row r="28" spans="3:6" x14ac:dyDescent="0.25">
      <c r="C28" s="74" t="s">
        <v>47</v>
      </c>
      <c r="D28" s="71" t="s">
        <v>69</v>
      </c>
      <c r="E28" s="71" t="s">
        <v>47</v>
      </c>
      <c r="F28" s="75" t="s">
        <v>47</v>
      </c>
    </row>
    <row r="29" spans="3:6" x14ac:dyDescent="0.25">
      <c r="C29" s="74" t="s">
        <v>47</v>
      </c>
      <c r="D29" s="71" t="s">
        <v>69</v>
      </c>
      <c r="E29" s="71" t="s">
        <v>47</v>
      </c>
      <c r="F29" s="75" t="s">
        <v>47</v>
      </c>
    </row>
    <row r="30" spans="3:6" x14ac:dyDescent="0.25">
      <c r="C30" s="74" t="s">
        <v>47</v>
      </c>
      <c r="D30" s="71" t="s">
        <v>69</v>
      </c>
      <c r="E30" s="71" t="s">
        <v>47</v>
      </c>
      <c r="F30" s="75" t="s">
        <v>47</v>
      </c>
    </row>
    <row r="31" spans="3:6" x14ac:dyDescent="0.25">
      <c r="C31" s="74" t="s">
        <v>47</v>
      </c>
      <c r="D31" s="71" t="s">
        <v>69</v>
      </c>
      <c r="E31" s="71" t="s">
        <v>47</v>
      </c>
      <c r="F31" s="75" t="s">
        <v>47</v>
      </c>
    </row>
    <row r="32" spans="3:6" x14ac:dyDescent="0.25">
      <c r="C32" s="74" t="s">
        <v>47</v>
      </c>
      <c r="D32" s="71" t="s">
        <v>69</v>
      </c>
      <c r="E32" s="71" t="s">
        <v>47</v>
      </c>
      <c r="F32" s="75" t="s">
        <v>47</v>
      </c>
    </row>
    <row r="33" spans="3:6" x14ac:dyDescent="0.25">
      <c r="C33" s="74" t="s">
        <v>47</v>
      </c>
      <c r="D33" s="71" t="s">
        <v>69</v>
      </c>
      <c r="E33" s="71" t="s">
        <v>47</v>
      </c>
      <c r="F33" s="75" t="s">
        <v>47</v>
      </c>
    </row>
    <row r="34" spans="3:6" x14ac:dyDescent="0.25">
      <c r="C34" s="74" t="s">
        <v>47</v>
      </c>
      <c r="D34" s="71" t="s">
        <v>69</v>
      </c>
      <c r="E34" s="71" t="s">
        <v>47</v>
      </c>
      <c r="F34" s="75" t="s">
        <v>47</v>
      </c>
    </row>
    <row r="35" spans="3:6" x14ac:dyDescent="0.25">
      <c r="C35" s="74" t="s">
        <v>47</v>
      </c>
      <c r="D35" s="71" t="s">
        <v>69</v>
      </c>
      <c r="E35" s="71" t="s">
        <v>47</v>
      </c>
      <c r="F35" s="75" t="s">
        <v>47</v>
      </c>
    </row>
    <row r="36" spans="3:6" x14ac:dyDescent="0.25">
      <c r="C36" s="74" t="s">
        <v>47</v>
      </c>
      <c r="D36" s="71" t="s">
        <v>69</v>
      </c>
      <c r="E36" s="71" t="s">
        <v>47</v>
      </c>
      <c r="F36" s="75" t="s">
        <v>47</v>
      </c>
    </row>
    <row r="37" spans="3:6" x14ac:dyDescent="0.25">
      <c r="C37" s="74" t="s">
        <v>47</v>
      </c>
      <c r="D37" s="71" t="s">
        <v>69</v>
      </c>
      <c r="E37" s="71" t="s">
        <v>47</v>
      </c>
      <c r="F37" s="75" t="s">
        <v>47</v>
      </c>
    </row>
    <row r="38" spans="3:6" x14ac:dyDescent="0.25">
      <c r="C38" s="74" t="s">
        <v>47</v>
      </c>
      <c r="D38" s="71" t="s">
        <v>69</v>
      </c>
      <c r="E38" s="71" t="s">
        <v>47</v>
      </c>
      <c r="F38" s="75" t="s">
        <v>47</v>
      </c>
    </row>
    <row r="39" spans="3:6" x14ac:dyDescent="0.25">
      <c r="C39" s="74" t="s">
        <v>47</v>
      </c>
      <c r="D39" s="71" t="s">
        <v>69</v>
      </c>
      <c r="E39" s="71" t="s">
        <v>47</v>
      </c>
      <c r="F39" s="75" t="s">
        <v>47</v>
      </c>
    </row>
    <row r="40" spans="3:6" x14ac:dyDescent="0.25">
      <c r="C40" s="74" t="s">
        <v>47</v>
      </c>
      <c r="D40" s="71" t="s">
        <v>69</v>
      </c>
      <c r="E40" s="71" t="s">
        <v>47</v>
      </c>
      <c r="F40" s="75" t="s">
        <v>47</v>
      </c>
    </row>
    <row r="41" spans="3:6" x14ac:dyDescent="0.25">
      <c r="C41" s="74" t="s">
        <v>47</v>
      </c>
      <c r="D41" s="71" t="s">
        <v>69</v>
      </c>
      <c r="E41" s="71" t="s">
        <v>47</v>
      </c>
      <c r="F41" s="75" t="s">
        <v>47</v>
      </c>
    </row>
    <row r="42" spans="3:6" x14ac:dyDescent="0.25">
      <c r="C42" s="74" t="s">
        <v>47</v>
      </c>
      <c r="D42" s="71" t="s">
        <v>69</v>
      </c>
      <c r="E42" s="71" t="s">
        <v>47</v>
      </c>
      <c r="F42" s="75" t="s">
        <v>47</v>
      </c>
    </row>
    <row r="43" spans="3:6" x14ac:dyDescent="0.25">
      <c r="C43" s="74" t="s">
        <v>47</v>
      </c>
      <c r="D43" s="71" t="s">
        <v>69</v>
      </c>
      <c r="E43" s="71" t="s">
        <v>47</v>
      </c>
      <c r="F43" s="75" t="s">
        <v>47</v>
      </c>
    </row>
    <row r="44" spans="3:6" x14ac:dyDescent="0.25">
      <c r="C44" s="74" t="s">
        <v>47</v>
      </c>
      <c r="D44" s="71" t="s">
        <v>69</v>
      </c>
      <c r="E44" s="71" t="s">
        <v>47</v>
      </c>
      <c r="F44" s="75" t="s">
        <v>47</v>
      </c>
    </row>
    <row r="45" spans="3:6" x14ac:dyDescent="0.25">
      <c r="C45" s="74" t="s">
        <v>47</v>
      </c>
      <c r="D45" s="71" t="s">
        <v>69</v>
      </c>
      <c r="E45" s="71" t="s">
        <v>47</v>
      </c>
      <c r="F45" s="75" t="s">
        <v>47</v>
      </c>
    </row>
    <row r="46" spans="3:6" x14ac:dyDescent="0.25">
      <c r="C46" s="74" t="s">
        <v>47</v>
      </c>
      <c r="D46" s="71" t="s">
        <v>69</v>
      </c>
      <c r="E46" s="71" t="s">
        <v>47</v>
      </c>
      <c r="F46" s="75" t="s">
        <v>47</v>
      </c>
    </row>
    <row r="47" spans="3:6" x14ac:dyDescent="0.25">
      <c r="C47" s="74" t="s">
        <v>47</v>
      </c>
      <c r="D47" s="71" t="s">
        <v>69</v>
      </c>
      <c r="E47" s="71" t="s">
        <v>47</v>
      </c>
      <c r="F47" s="75" t="s">
        <v>47</v>
      </c>
    </row>
    <row r="48" spans="3:6" x14ac:dyDescent="0.25">
      <c r="C48" s="74" t="s">
        <v>47</v>
      </c>
      <c r="D48" s="71" t="s">
        <v>69</v>
      </c>
      <c r="E48" s="71" t="s">
        <v>47</v>
      </c>
      <c r="F48" s="75" t="s">
        <v>47</v>
      </c>
    </row>
    <row r="49" spans="3:6" x14ac:dyDescent="0.25">
      <c r="C49" s="74" t="s">
        <v>47</v>
      </c>
      <c r="D49" s="71" t="s">
        <v>69</v>
      </c>
      <c r="E49" s="71" t="s">
        <v>47</v>
      </c>
      <c r="F49" s="75" t="s">
        <v>47</v>
      </c>
    </row>
    <row r="50" spans="3:6" x14ac:dyDescent="0.25">
      <c r="C50" s="74" t="s">
        <v>47</v>
      </c>
      <c r="D50" s="71" t="s">
        <v>69</v>
      </c>
      <c r="E50" s="71" t="s">
        <v>47</v>
      </c>
      <c r="F50" s="75" t="s">
        <v>47</v>
      </c>
    </row>
    <row r="51" spans="3:6" x14ac:dyDescent="0.25">
      <c r="C51" s="74" t="s">
        <v>47</v>
      </c>
      <c r="D51" s="71" t="s">
        <v>69</v>
      </c>
      <c r="E51" s="71" t="s">
        <v>47</v>
      </c>
      <c r="F51" s="75" t="s">
        <v>47</v>
      </c>
    </row>
    <row r="52" spans="3:6" x14ac:dyDescent="0.25">
      <c r="C52" s="74" t="s">
        <v>47</v>
      </c>
      <c r="D52" s="71" t="s">
        <v>69</v>
      </c>
      <c r="E52" s="71" t="s">
        <v>47</v>
      </c>
      <c r="F52" s="75" t="s">
        <v>47</v>
      </c>
    </row>
    <row r="53" spans="3:6" x14ac:dyDescent="0.25">
      <c r="C53" s="74" t="s">
        <v>47</v>
      </c>
      <c r="D53" s="71" t="s">
        <v>69</v>
      </c>
      <c r="E53" s="71" t="s">
        <v>47</v>
      </c>
      <c r="F53" s="75" t="s">
        <v>47</v>
      </c>
    </row>
    <row r="54" spans="3:6" x14ac:dyDescent="0.25">
      <c r="C54" s="74" t="s">
        <v>47</v>
      </c>
      <c r="D54" s="71" t="s">
        <v>69</v>
      </c>
      <c r="E54" s="71" t="s">
        <v>47</v>
      </c>
      <c r="F54" s="75" t="s">
        <v>47</v>
      </c>
    </row>
    <row r="55" spans="3:6" x14ac:dyDescent="0.25">
      <c r="C55" s="74" t="s">
        <v>47</v>
      </c>
      <c r="D55" s="71" t="s">
        <v>69</v>
      </c>
      <c r="E55" s="71" t="s">
        <v>47</v>
      </c>
      <c r="F55" s="75" t="s">
        <v>47</v>
      </c>
    </row>
    <row r="56" spans="3:6" x14ac:dyDescent="0.25">
      <c r="C56" s="74" t="s">
        <v>47</v>
      </c>
      <c r="D56" s="71" t="s">
        <v>69</v>
      </c>
      <c r="E56" s="71" t="s">
        <v>47</v>
      </c>
      <c r="F56" s="75" t="s">
        <v>47</v>
      </c>
    </row>
    <row r="57" spans="3:6" x14ac:dyDescent="0.25">
      <c r="C57" s="74" t="s">
        <v>47</v>
      </c>
      <c r="D57" s="71" t="s">
        <v>69</v>
      </c>
      <c r="E57" s="71" t="s">
        <v>47</v>
      </c>
      <c r="F57" s="75" t="s">
        <v>47</v>
      </c>
    </row>
    <row r="58" spans="3:6" x14ac:dyDescent="0.25">
      <c r="C58" s="74" t="s">
        <v>47</v>
      </c>
      <c r="D58" s="71" t="s">
        <v>69</v>
      </c>
      <c r="E58" s="71" t="s">
        <v>47</v>
      </c>
      <c r="F58" s="75" t="s">
        <v>47</v>
      </c>
    </row>
    <row r="59" spans="3:6" x14ac:dyDescent="0.25">
      <c r="C59" s="74" t="s">
        <v>47</v>
      </c>
      <c r="D59" s="71" t="s">
        <v>69</v>
      </c>
      <c r="E59" s="71" t="s">
        <v>47</v>
      </c>
      <c r="F59" s="75" t="s">
        <v>47</v>
      </c>
    </row>
    <row r="60" spans="3:6" x14ac:dyDescent="0.25">
      <c r="C60" s="74" t="s">
        <v>47</v>
      </c>
      <c r="D60" s="71" t="s">
        <v>69</v>
      </c>
      <c r="E60" s="71" t="s">
        <v>47</v>
      </c>
      <c r="F60" s="75" t="s">
        <v>47</v>
      </c>
    </row>
    <row r="61" spans="3:6" x14ac:dyDescent="0.25">
      <c r="C61" s="74" t="s">
        <v>47</v>
      </c>
      <c r="D61" s="71" t="s">
        <v>69</v>
      </c>
      <c r="E61" s="71" t="s">
        <v>47</v>
      </c>
      <c r="F61" s="75" t="s">
        <v>47</v>
      </c>
    </row>
    <row r="62" spans="3:6" x14ac:dyDescent="0.25">
      <c r="C62" s="74" t="s">
        <v>47</v>
      </c>
      <c r="D62" s="71" t="s">
        <v>69</v>
      </c>
      <c r="E62" s="71" t="s">
        <v>47</v>
      </c>
      <c r="F62" s="75" t="s">
        <v>47</v>
      </c>
    </row>
    <row r="63" spans="3:6" x14ac:dyDescent="0.25">
      <c r="C63" s="74" t="s">
        <v>47</v>
      </c>
      <c r="D63" s="71" t="s">
        <v>69</v>
      </c>
      <c r="E63" s="71" t="s">
        <v>47</v>
      </c>
      <c r="F63" s="75" t="s">
        <v>47</v>
      </c>
    </row>
    <row r="64" spans="3:6" x14ac:dyDescent="0.25">
      <c r="C64" s="74" t="s">
        <v>47</v>
      </c>
      <c r="D64" s="71" t="s">
        <v>69</v>
      </c>
      <c r="E64" s="71" t="s">
        <v>47</v>
      </c>
      <c r="F64" s="75" t="s">
        <v>47</v>
      </c>
    </row>
    <row r="65" spans="3:6" x14ac:dyDescent="0.25">
      <c r="C65" s="74" t="s">
        <v>47</v>
      </c>
      <c r="D65" s="71" t="s">
        <v>69</v>
      </c>
      <c r="E65" s="71" t="s">
        <v>47</v>
      </c>
      <c r="F65" s="75" t="s">
        <v>47</v>
      </c>
    </row>
    <row r="66" spans="3:6" x14ac:dyDescent="0.25">
      <c r="C66" s="74" t="s">
        <v>47</v>
      </c>
      <c r="D66" s="71" t="s">
        <v>69</v>
      </c>
      <c r="E66" s="71" t="s">
        <v>47</v>
      </c>
      <c r="F66" s="75" t="s">
        <v>47</v>
      </c>
    </row>
    <row r="67" spans="3:6" x14ac:dyDescent="0.25">
      <c r="C67" s="74" t="s">
        <v>47</v>
      </c>
      <c r="D67" s="71" t="s">
        <v>69</v>
      </c>
      <c r="E67" s="71" t="s">
        <v>47</v>
      </c>
      <c r="F67" s="75" t="s">
        <v>47</v>
      </c>
    </row>
    <row r="68" spans="3:6" x14ac:dyDescent="0.25">
      <c r="C68" s="74" t="s">
        <v>47</v>
      </c>
      <c r="D68" s="71" t="s">
        <v>69</v>
      </c>
      <c r="E68" s="71" t="s">
        <v>47</v>
      </c>
      <c r="F68" s="75" t="s">
        <v>47</v>
      </c>
    </row>
    <row r="69" spans="3:6" x14ac:dyDescent="0.25">
      <c r="C69" s="74" t="s">
        <v>47</v>
      </c>
      <c r="D69" s="71" t="s">
        <v>69</v>
      </c>
      <c r="E69" s="71" t="s">
        <v>47</v>
      </c>
      <c r="F69" s="75" t="s">
        <v>47</v>
      </c>
    </row>
    <row r="70" spans="3:6" x14ac:dyDescent="0.25">
      <c r="C70" s="74" t="s">
        <v>47</v>
      </c>
      <c r="D70" s="71" t="s">
        <v>69</v>
      </c>
      <c r="E70" s="71" t="s">
        <v>47</v>
      </c>
      <c r="F70" s="75" t="s">
        <v>47</v>
      </c>
    </row>
    <row r="71" spans="3:6" x14ac:dyDescent="0.25">
      <c r="C71" s="74" t="s">
        <v>47</v>
      </c>
      <c r="D71" s="71" t="s">
        <v>69</v>
      </c>
      <c r="E71" s="71" t="s">
        <v>47</v>
      </c>
      <c r="F71" s="75" t="s">
        <v>47</v>
      </c>
    </row>
    <row r="72" spans="3:6" x14ac:dyDescent="0.25">
      <c r="C72" s="74" t="s">
        <v>47</v>
      </c>
      <c r="D72" s="71" t="s">
        <v>69</v>
      </c>
      <c r="E72" s="71" t="s">
        <v>47</v>
      </c>
      <c r="F72" s="75" t="s">
        <v>47</v>
      </c>
    </row>
    <row r="73" spans="3:6" x14ac:dyDescent="0.25">
      <c r="C73" s="74" t="s">
        <v>47</v>
      </c>
      <c r="D73" s="71" t="s">
        <v>69</v>
      </c>
      <c r="E73" s="71" t="s">
        <v>47</v>
      </c>
      <c r="F73" s="75" t="s">
        <v>47</v>
      </c>
    </row>
    <row r="74" spans="3:6" x14ac:dyDescent="0.25">
      <c r="C74" s="74" t="s">
        <v>47</v>
      </c>
      <c r="D74" s="71" t="s">
        <v>69</v>
      </c>
      <c r="E74" s="71" t="s">
        <v>47</v>
      </c>
      <c r="F74" s="75" t="s">
        <v>47</v>
      </c>
    </row>
    <row r="75" spans="3:6" x14ac:dyDescent="0.25">
      <c r="C75" s="74" t="s">
        <v>47</v>
      </c>
      <c r="D75" s="71" t="s">
        <v>69</v>
      </c>
      <c r="E75" s="71" t="s">
        <v>47</v>
      </c>
      <c r="F75" s="75" t="s">
        <v>47</v>
      </c>
    </row>
    <row r="76" spans="3:6" x14ac:dyDescent="0.25">
      <c r="C76" s="74" t="s">
        <v>47</v>
      </c>
      <c r="D76" s="71" t="s">
        <v>69</v>
      </c>
      <c r="E76" s="71" t="s">
        <v>47</v>
      </c>
      <c r="F76" s="75" t="s">
        <v>47</v>
      </c>
    </row>
    <row r="77" spans="3:6" x14ac:dyDescent="0.25">
      <c r="C77" s="74" t="s">
        <v>47</v>
      </c>
      <c r="D77" s="71" t="s">
        <v>69</v>
      </c>
      <c r="E77" s="71" t="s">
        <v>47</v>
      </c>
      <c r="F77" s="75" t="s">
        <v>47</v>
      </c>
    </row>
    <row r="78" spans="3:6" x14ac:dyDescent="0.25">
      <c r="C78" s="74" t="s">
        <v>47</v>
      </c>
      <c r="D78" s="71" t="s">
        <v>69</v>
      </c>
      <c r="E78" s="71" t="s">
        <v>47</v>
      </c>
      <c r="F78" s="75" t="s">
        <v>47</v>
      </c>
    </row>
    <row r="79" spans="3:6" x14ac:dyDescent="0.25">
      <c r="C79" s="74" t="s">
        <v>47</v>
      </c>
      <c r="D79" s="71" t="s">
        <v>69</v>
      </c>
      <c r="E79" s="71" t="s">
        <v>47</v>
      </c>
      <c r="F79" s="75" t="s">
        <v>47</v>
      </c>
    </row>
    <row r="80" spans="3:6" x14ac:dyDescent="0.25">
      <c r="C80" s="74" t="s">
        <v>47</v>
      </c>
      <c r="D80" s="71" t="s">
        <v>69</v>
      </c>
      <c r="E80" s="71" t="s">
        <v>47</v>
      </c>
      <c r="F80" s="75" t="s">
        <v>47</v>
      </c>
    </row>
    <row r="81" spans="3:6" x14ac:dyDescent="0.25">
      <c r="C81" s="74" t="s">
        <v>47</v>
      </c>
      <c r="D81" s="71" t="s">
        <v>69</v>
      </c>
      <c r="E81" s="71" t="s">
        <v>47</v>
      </c>
      <c r="F81" s="75" t="s">
        <v>47</v>
      </c>
    </row>
    <row r="82" spans="3:6" x14ac:dyDescent="0.25">
      <c r="C82" s="74" t="s">
        <v>47</v>
      </c>
      <c r="D82" s="71" t="s">
        <v>69</v>
      </c>
      <c r="E82" s="71" t="s">
        <v>47</v>
      </c>
      <c r="F82" s="75" t="s">
        <v>47</v>
      </c>
    </row>
    <row r="83" spans="3:6" x14ac:dyDescent="0.25">
      <c r="C83" s="74" t="s">
        <v>47</v>
      </c>
      <c r="D83" s="71" t="s">
        <v>69</v>
      </c>
      <c r="E83" s="71" t="s">
        <v>47</v>
      </c>
      <c r="F83" s="75" t="s">
        <v>47</v>
      </c>
    </row>
    <row r="84" spans="3:6" x14ac:dyDescent="0.25">
      <c r="C84" s="74" t="s">
        <v>47</v>
      </c>
      <c r="D84" s="71" t="s">
        <v>69</v>
      </c>
      <c r="E84" s="71" t="s">
        <v>47</v>
      </c>
      <c r="F84" s="75" t="s">
        <v>47</v>
      </c>
    </row>
    <row r="85" spans="3:6" x14ac:dyDescent="0.25">
      <c r="C85" s="74" t="s">
        <v>47</v>
      </c>
      <c r="D85" s="71" t="s">
        <v>69</v>
      </c>
      <c r="E85" s="71" t="s">
        <v>47</v>
      </c>
      <c r="F85" s="75" t="s">
        <v>47</v>
      </c>
    </row>
    <row r="86" spans="3:6" x14ac:dyDescent="0.25">
      <c r="C86" s="74" t="s">
        <v>47</v>
      </c>
      <c r="D86" s="71" t="s">
        <v>69</v>
      </c>
      <c r="E86" s="71" t="s">
        <v>47</v>
      </c>
      <c r="F86" s="75" t="s">
        <v>47</v>
      </c>
    </row>
    <row r="87" spans="3:6" x14ac:dyDescent="0.25">
      <c r="C87" s="74" t="s">
        <v>47</v>
      </c>
      <c r="D87" s="71" t="s">
        <v>69</v>
      </c>
      <c r="E87" s="71" t="s">
        <v>47</v>
      </c>
      <c r="F87" s="75" t="s">
        <v>47</v>
      </c>
    </row>
    <row r="88" spans="3:6" x14ac:dyDescent="0.25">
      <c r="C88" s="74" t="s">
        <v>47</v>
      </c>
      <c r="D88" s="71" t="s">
        <v>69</v>
      </c>
      <c r="E88" s="71" t="s">
        <v>47</v>
      </c>
      <c r="F88" s="75" t="s">
        <v>47</v>
      </c>
    </row>
    <row r="89" spans="3:6" x14ac:dyDescent="0.25">
      <c r="C89" s="74" t="s">
        <v>47</v>
      </c>
      <c r="D89" s="71" t="s">
        <v>69</v>
      </c>
      <c r="E89" s="71" t="s">
        <v>47</v>
      </c>
      <c r="F89" s="75" t="s">
        <v>47</v>
      </c>
    </row>
    <row r="90" spans="3:6" x14ac:dyDescent="0.25">
      <c r="C90" s="74" t="s">
        <v>47</v>
      </c>
      <c r="D90" s="71" t="s">
        <v>69</v>
      </c>
      <c r="E90" s="71" t="s">
        <v>47</v>
      </c>
      <c r="F90" s="75" t="s">
        <v>47</v>
      </c>
    </row>
    <row r="91" spans="3:6" x14ac:dyDescent="0.25">
      <c r="C91" s="74" t="s">
        <v>47</v>
      </c>
      <c r="D91" s="71" t="s">
        <v>69</v>
      </c>
      <c r="E91" s="71" t="s">
        <v>47</v>
      </c>
      <c r="F91" s="75" t="s">
        <v>47</v>
      </c>
    </row>
    <row r="92" spans="3:6" x14ac:dyDescent="0.25">
      <c r="C92" s="74" t="s">
        <v>47</v>
      </c>
      <c r="D92" s="71" t="s">
        <v>69</v>
      </c>
      <c r="E92" s="71" t="s">
        <v>47</v>
      </c>
      <c r="F92" s="75" t="s">
        <v>47</v>
      </c>
    </row>
    <row r="93" spans="3:6" x14ac:dyDescent="0.25">
      <c r="C93" s="74" t="s">
        <v>47</v>
      </c>
      <c r="D93" s="71" t="s">
        <v>69</v>
      </c>
      <c r="E93" s="71" t="s">
        <v>47</v>
      </c>
      <c r="F93" s="75" t="s">
        <v>47</v>
      </c>
    </row>
    <row r="94" spans="3:6" x14ac:dyDescent="0.25">
      <c r="C94" s="74" t="s">
        <v>47</v>
      </c>
      <c r="D94" s="71" t="s">
        <v>69</v>
      </c>
      <c r="E94" s="71" t="s">
        <v>47</v>
      </c>
      <c r="F94" s="75" t="s">
        <v>47</v>
      </c>
    </row>
    <row r="95" spans="3:6" x14ac:dyDescent="0.25">
      <c r="C95" s="74" t="s">
        <v>47</v>
      </c>
      <c r="D95" s="71" t="s">
        <v>69</v>
      </c>
      <c r="E95" s="71" t="s">
        <v>47</v>
      </c>
      <c r="F95" s="75" t="s">
        <v>47</v>
      </c>
    </row>
    <row r="96" spans="3:6" x14ac:dyDescent="0.25">
      <c r="C96" s="74" t="s">
        <v>47</v>
      </c>
      <c r="D96" s="71" t="s">
        <v>69</v>
      </c>
      <c r="E96" s="71" t="s">
        <v>47</v>
      </c>
      <c r="F96" s="75" t="s">
        <v>47</v>
      </c>
    </row>
    <row r="97" spans="3:6" x14ac:dyDescent="0.25">
      <c r="C97" s="74" t="s">
        <v>47</v>
      </c>
      <c r="D97" s="71" t="s">
        <v>69</v>
      </c>
      <c r="E97" s="71" t="s">
        <v>47</v>
      </c>
      <c r="F97" s="75" t="s">
        <v>47</v>
      </c>
    </row>
    <row r="98" spans="3:6" x14ac:dyDescent="0.25">
      <c r="C98" s="74" t="s">
        <v>47</v>
      </c>
      <c r="D98" s="71" t="s">
        <v>69</v>
      </c>
      <c r="E98" s="71" t="s">
        <v>47</v>
      </c>
      <c r="F98" s="75" t="s">
        <v>47</v>
      </c>
    </row>
    <row r="99" spans="3:6" x14ac:dyDescent="0.25">
      <c r="C99" s="74" t="s">
        <v>47</v>
      </c>
      <c r="D99" s="71" t="s">
        <v>69</v>
      </c>
      <c r="E99" s="71" t="s">
        <v>47</v>
      </c>
      <c r="F99" s="75" t="s">
        <v>47</v>
      </c>
    </row>
    <row r="100" spans="3:6" x14ac:dyDescent="0.25">
      <c r="C100" s="74" t="s">
        <v>47</v>
      </c>
      <c r="D100" s="71" t="s">
        <v>69</v>
      </c>
      <c r="E100" s="71" t="s">
        <v>47</v>
      </c>
      <c r="F100" s="75" t="s">
        <v>47</v>
      </c>
    </row>
    <row r="101" spans="3:6" x14ac:dyDescent="0.25">
      <c r="C101" s="74" t="s">
        <v>47</v>
      </c>
      <c r="D101" s="71" t="s">
        <v>69</v>
      </c>
      <c r="E101" s="71" t="s">
        <v>47</v>
      </c>
      <c r="F101" s="75" t="s">
        <v>47</v>
      </c>
    </row>
    <row r="102" spans="3:6" ht="15.75" thickBot="1" x14ac:dyDescent="0.3">
      <c r="C102" s="76" t="s">
        <v>47</v>
      </c>
      <c r="D102" s="77" t="s">
        <v>69</v>
      </c>
      <c r="E102" s="77" t="s">
        <v>47</v>
      </c>
      <c r="F102" s="78" t="s">
        <v>47</v>
      </c>
    </row>
    <row r="103" spans="3:6" ht="15.75" thickTop="1" x14ac:dyDescent="0.25"/>
  </sheetData>
  <sheetProtection sheet="1" objects="1" scenarios="1" formatColumns="0" formatRows="0"/>
  <mergeCells count="1">
    <mergeCell ref="C4:F4"/>
  </mergeCells>
  <conditionalFormatting sqref="E7:F102 C7:C102">
    <cfRule type="containsText" dxfId="1405" priority="3" operator="containsText" text="Enter_Information_Here">
      <formula>NOT(ISERROR(SEARCH("Enter_Information_Here",C7)))</formula>
    </cfRule>
  </conditionalFormatting>
  <conditionalFormatting sqref="D7:D102">
    <cfRule type="containsText" dxfId="1404" priority="2" operator="containsText" text="Select_Option">
      <formula>NOT(ISERROR(SEARCH("Select_Option",D7)))</formula>
    </cfRule>
  </conditionalFormatting>
  <pageMargins left="0.7" right="0.7" top="0.75" bottom="0.75" header="0.3" footer="0.3"/>
  <pageSetup scale="44"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339B6C93-C6E8-40D5-A3AA-056CE6A88723}">
            <xm:f>ISERROR(FIND("SmartGlass",'PRODUCT DETAILS'!$E$10,1))=FALSE</xm:f>
            <x14:dxf>
              <font>
                <color theme="0"/>
              </font>
              <fill>
                <patternFill patternType="lightUp">
                  <fgColor theme="0" tint="-0.24994659260841701"/>
                </patternFill>
              </fill>
            </x14:dxf>
          </x14:cfRule>
          <xm:sqref>C7:F102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_reference!$C$69:$C$77</xm:f>
          </x14:formula1>
          <xm:sqref>D7:D102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406"/>
  <sheetViews>
    <sheetView topLeftCell="A179" zoomScaleNormal="100" workbookViewId="0">
      <selection activeCell="B176" sqref="B176"/>
    </sheetView>
  </sheetViews>
  <sheetFormatPr baseColWidth="10" defaultColWidth="9.140625" defaultRowHeight="14.25" x14ac:dyDescent="0.25"/>
  <cols>
    <col min="1" max="1" width="22.42578125" style="13" bestFit="1" customWidth="1"/>
    <col min="2" max="2" width="9.28515625" style="13" customWidth="1"/>
    <col min="3" max="3" width="46.28515625" style="15" bestFit="1" customWidth="1"/>
    <col min="4" max="4" width="15" style="13" customWidth="1"/>
    <col min="5" max="5" width="29.85546875" style="13" customWidth="1"/>
    <col min="6" max="8" width="9.140625" style="13"/>
    <col min="9" max="9" width="20.5703125" style="13" bestFit="1" customWidth="1"/>
    <col min="10" max="10" width="20.5703125" style="13" customWidth="1"/>
    <col min="11" max="11" width="14.5703125" style="13" customWidth="1"/>
    <col min="12" max="12" width="11.85546875" style="13" customWidth="1"/>
    <col min="13" max="14" width="11.42578125" style="13" bestFit="1" customWidth="1"/>
    <col min="15" max="16384" width="9.140625" style="13"/>
  </cols>
  <sheetData>
    <row r="1" spans="2:17" x14ac:dyDescent="0.25">
      <c r="C1" s="14" t="s">
        <v>69</v>
      </c>
    </row>
    <row r="2" spans="2:17" x14ac:dyDescent="0.25">
      <c r="C2" s="15" t="s">
        <v>1</v>
      </c>
      <c r="I2" s="13" t="s">
        <v>349</v>
      </c>
      <c r="J2" s="13" t="s">
        <v>350</v>
      </c>
      <c r="K2" s="13" t="s">
        <v>171</v>
      </c>
      <c r="L2" s="13" t="s">
        <v>174</v>
      </c>
      <c r="M2" s="13" t="s">
        <v>172</v>
      </c>
      <c r="N2" s="13" t="s">
        <v>173</v>
      </c>
    </row>
    <row r="3" spans="2:17" x14ac:dyDescent="0.25">
      <c r="C3" s="15" t="s">
        <v>68</v>
      </c>
      <c r="I3" s="14" t="s">
        <v>69</v>
      </c>
      <c r="J3" s="14" t="s">
        <v>69</v>
      </c>
      <c r="K3" s="14" t="s">
        <v>69</v>
      </c>
      <c r="L3" s="38"/>
      <c r="M3" s="38"/>
      <c r="N3" s="38"/>
      <c r="Q3" s="13" t="s">
        <v>347</v>
      </c>
    </row>
    <row r="4" spans="2:17" x14ac:dyDescent="0.25">
      <c r="I4" s="13" t="str">
        <f>Table1[[#This Row],[FriendlyName]]&amp;" - " &amp;TEXT(Table1[[#This Row],[WholeSale]],"$0.00") &amp; " USD"</f>
        <v>Test Tier 1 - $0.01 USD</v>
      </c>
      <c r="J4" s="13" t="str">
        <f>Table1[[#This Row],[FriendlyName]]&amp;" - " &amp;TEXT(Table1[[#This Row],[MSRP]],"$0.00") &amp; " USD"</f>
        <v>Test Tier 1 - $0.01 USD</v>
      </c>
      <c r="K4" s="13" t="s">
        <v>175</v>
      </c>
      <c r="L4" s="93">
        <v>0.01</v>
      </c>
      <c r="M4" s="93">
        <v>0.01</v>
      </c>
      <c r="N4" s="93">
        <v>0.01</v>
      </c>
    </row>
    <row r="5" spans="2:17" x14ac:dyDescent="0.25">
      <c r="B5" s="13" t="s">
        <v>67</v>
      </c>
      <c r="C5" s="14" t="s">
        <v>69</v>
      </c>
      <c r="D5" s="11"/>
      <c r="E5" s="11" t="s">
        <v>71</v>
      </c>
      <c r="F5" s="11"/>
      <c r="G5" s="11"/>
      <c r="H5" s="12"/>
      <c r="I5" s="13" t="str">
        <f>Table1[[#This Row],[FriendlyName]]&amp;" - " &amp;TEXT(Table1[[#This Row],[WholeSale]],"$0.00") &amp; " USD"</f>
        <v>Test Tier 2 - $0.02 USD</v>
      </c>
      <c r="J5" s="13" t="str">
        <f>Table1[[#This Row],[FriendlyName]]&amp;" - " &amp;TEXT(Table1[[#This Row],[MSRP]],"$0.00") &amp; " USD"</f>
        <v>Test Tier 2 - $0.02 USD</v>
      </c>
      <c r="K5" s="13" t="s">
        <v>259</v>
      </c>
      <c r="L5" s="93">
        <v>0.02</v>
      </c>
      <c r="M5" s="93">
        <v>0.02</v>
      </c>
      <c r="N5" s="93">
        <v>0.02</v>
      </c>
    </row>
    <row r="6" spans="2:17" x14ac:dyDescent="0.25">
      <c r="C6" s="15" t="s">
        <v>531</v>
      </c>
      <c r="I6" s="13" t="str">
        <f>Table1[[#This Row],[FriendlyName]]&amp;" - " &amp;TEXT(Table1[[#This Row],[WholeSale]],"$0.00") &amp; " USD"</f>
        <v>0 - $0.00 USD</v>
      </c>
      <c r="J6" s="13" t="str">
        <f>Table1[[#This Row],[FriendlyName]]&amp;" - " &amp;TEXT(Table1[[#This Row],[MSRP]],"$0.00") &amp; " USD"</f>
        <v>0 - $0.00 USD</v>
      </c>
      <c r="K6" s="13">
        <v>0</v>
      </c>
      <c r="L6" s="93">
        <v>0</v>
      </c>
      <c r="M6" s="93">
        <v>0</v>
      </c>
      <c r="N6" s="93">
        <v>0</v>
      </c>
    </row>
    <row r="7" spans="2:17" x14ac:dyDescent="0.25">
      <c r="C7" s="15" t="s">
        <v>101</v>
      </c>
      <c r="I7" s="13" t="str">
        <f>Table1[[#This Row],[FriendlyName]]&amp;" - " &amp;TEXT(Table1[[#This Row],[WholeSale]],"$0.00") &amp; " USD"</f>
        <v>1 - $0.34 USD</v>
      </c>
      <c r="J7" s="13" t="str">
        <f>Table1[[#This Row],[FriendlyName]]&amp;" - " &amp;TEXT(Table1[[#This Row],[MSRP]],"$0.00") &amp; " USD"</f>
        <v>1 - $0.49 USD</v>
      </c>
      <c r="K7" s="13">
        <v>1</v>
      </c>
      <c r="L7" s="93">
        <v>0.34</v>
      </c>
      <c r="M7" s="93">
        <v>0.49</v>
      </c>
      <c r="N7" s="93">
        <v>0.49</v>
      </c>
    </row>
    <row r="8" spans="2:17" x14ac:dyDescent="0.25">
      <c r="C8" s="15" t="s">
        <v>532</v>
      </c>
      <c r="I8" s="13" t="str">
        <f>Table1[[#This Row],[FriendlyName]]&amp;" - " &amp;TEXT(Table1[[#This Row],[WholeSale]],"$0.00") &amp; " USD"</f>
        <v>2 - $0.69 USD</v>
      </c>
      <c r="J8" s="13" t="str">
        <f>Table1[[#This Row],[FriendlyName]]&amp;" - " &amp;TEXT(Table1[[#This Row],[MSRP]],"$0.00") &amp; " USD"</f>
        <v>2 - $0.99 USD</v>
      </c>
      <c r="K8" s="13">
        <v>2</v>
      </c>
      <c r="L8" s="93">
        <v>0.69</v>
      </c>
      <c r="M8" s="93">
        <v>0.99</v>
      </c>
      <c r="N8" s="93">
        <v>0.99</v>
      </c>
    </row>
    <row r="9" spans="2:17" x14ac:dyDescent="0.25">
      <c r="C9" s="15" t="s">
        <v>533</v>
      </c>
      <c r="I9" s="13" t="str">
        <f>Table1[[#This Row],[FriendlyName]]&amp;" - " &amp;TEXT(Table1[[#This Row],[WholeSale]],"$0.00") &amp; " USD"</f>
        <v>3 - $1.04 USD</v>
      </c>
      <c r="J9" s="13" t="str">
        <f>Table1[[#This Row],[FriendlyName]]&amp;" - " &amp;TEXT(Table1[[#This Row],[MSRP]],"$0.00") &amp; " USD"</f>
        <v>3 - $1.49 USD</v>
      </c>
      <c r="K9" s="13">
        <v>3</v>
      </c>
      <c r="L9" s="93">
        <v>1.04</v>
      </c>
      <c r="M9" s="93">
        <v>1.49</v>
      </c>
      <c r="N9" s="93">
        <v>1.49</v>
      </c>
    </row>
    <row r="10" spans="2:17" x14ac:dyDescent="0.25">
      <c r="C10" s="15" t="s">
        <v>534</v>
      </c>
      <c r="I10" s="13" t="str">
        <f>Table1[[#This Row],[FriendlyName]]&amp;" - " &amp;TEXT(Table1[[#This Row],[WholeSale]],"$0.00") &amp; " USD"</f>
        <v>4 - $1.39 USD</v>
      </c>
      <c r="J10" s="13" t="str">
        <f>Table1[[#This Row],[FriendlyName]]&amp;" - " &amp;TEXT(Table1[[#This Row],[MSRP]],"$0.00") &amp; " USD"</f>
        <v>4 - $1.99 USD</v>
      </c>
      <c r="K10" s="13">
        <v>4</v>
      </c>
      <c r="L10" s="93">
        <v>1.39</v>
      </c>
      <c r="M10" s="93">
        <v>1.99</v>
      </c>
      <c r="N10" s="93">
        <v>1.99</v>
      </c>
    </row>
    <row r="11" spans="2:17" x14ac:dyDescent="0.25">
      <c r="C11" s="15" t="s">
        <v>535</v>
      </c>
      <c r="I11" s="13" t="str">
        <f>Table1[[#This Row],[FriendlyName]]&amp;" - " &amp;TEXT(Table1[[#This Row],[WholeSale]],"$0.00") &amp; " USD"</f>
        <v>5 - $1.74 USD</v>
      </c>
      <c r="J11" s="13" t="str">
        <f>Table1[[#This Row],[FriendlyName]]&amp;" - " &amp;TEXT(Table1[[#This Row],[MSRP]],"$0.00") &amp; " USD"</f>
        <v>5 - $2.49 USD</v>
      </c>
      <c r="K11" s="13">
        <v>5</v>
      </c>
      <c r="L11" s="93">
        <v>1.74</v>
      </c>
      <c r="M11" s="93">
        <v>2.4900000000000002</v>
      </c>
      <c r="N11" s="93">
        <v>2.4900000000000002</v>
      </c>
    </row>
    <row r="12" spans="2:17" x14ac:dyDescent="0.25">
      <c r="C12" s="15" t="s">
        <v>536</v>
      </c>
      <c r="I12" s="13" t="str">
        <f>Table1[[#This Row],[FriendlyName]]&amp;" - " &amp;TEXT(Table1[[#This Row],[WholeSale]],"$0.00") &amp; " USD"</f>
        <v>6 - $2.09 USD</v>
      </c>
      <c r="J12" s="13" t="str">
        <f>Table1[[#This Row],[FriendlyName]]&amp;" - " &amp;TEXT(Table1[[#This Row],[MSRP]],"$0.00") &amp; " USD"</f>
        <v>6 - $2.99 USD</v>
      </c>
      <c r="K12" s="13">
        <v>6</v>
      </c>
      <c r="L12" s="93">
        <v>2.09</v>
      </c>
      <c r="M12" s="93">
        <v>2.99</v>
      </c>
      <c r="N12" s="93">
        <v>2.99</v>
      </c>
    </row>
    <row r="13" spans="2:17" x14ac:dyDescent="0.25">
      <c r="C13" s="15" t="s">
        <v>363</v>
      </c>
      <c r="I13" s="13" t="str">
        <f>Table1[[#This Row],[FriendlyName]]&amp;" - " &amp;TEXT(Table1[[#This Row],[WholeSale]],"$0.00") &amp; " USD"</f>
        <v>7 - $2.44 USD</v>
      </c>
      <c r="J13" s="13" t="str">
        <f>Table1[[#This Row],[FriendlyName]]&amp;" - " &amp;TEXT(Table1[[#This Row],[MSRP]],"$0.00") &amp; " USD"</f>
        <v>7 - $3.49 USD</v>
      </c>
      <c r="K13" s="13">
        <v>7</v>
      </c>
      <c r="L13" s="93">
        <v>2.44</v>
      </c>
      <c r="M13" s="93">
        <v>3.49</v>
      </c>
      <c r="N13" s="93">
        <v>3.49</v>
      </c>
    </row>
    <row r="14" spans="2:17" x14ac:dyDescent="0.25">
      <c r="I14" s="13" t="str">
        <f>Table1[[#This Row],[FriendlyName]]&amp;" - " &amp;TEXT(Table1[[#This Row],[WholeSale]],"$0.00") &amp; " USD"</f>
        <v>8 - $2.79 USD</v>
      </c>
      <c r="J14" s="13" t="str">
        <f>Table1[[#This Row],[FriendlyName]]&amp;" - " &amp;TEXT(Table1[[#This Row],[MSRP]],"$0.00") &amp; " USD"</f>
        <v>8 - $3.99 USD</v>
      </c>
      <c r="K14" s="13">
        <v>8</v>
      </c>
      <c r="L14" s="93">
        <v>2.79</v>
      </c>
      <c r="M14" s="93">
        <v>3.99</v>
      </c>
      <c r="N14" s="93">
        <v>3.99</v>
      </c>
    </row>
    <row r="15" spans="2:17" x14ac:dyDescent="0.25">
      <c r="B15" s="13" t="s">
        <v>72</v>
      </c>
      <c r="C15" s="14" t="s">
        <v>69</v>
      </c>
      <c r="I15" s="13" t="str">
        <f>Table1[[#This Row],[FriendlyName]]&amp;" - " &amp;TEXT(Table1[[#This Row],[WholeSale]],"$0.00") &amp; " USD"</f>
        <v>9 - $3.14 USD</v>
      </c>
      <c r="J15" s="13" t="str">
        <f>Table1[[#This Row],[FriendlyName]]&amp;" - " &amp;TEXT(Table1[[#This Row],[MSRP]],"$0.00") &amp; " USD"</f>
        <v>9 - $4.49 USD</v>
      </c>
      <c r="K15" s="13">
        <v>9</v>
      </c>
      <c r="L15" s="93">
        <v>3.14</v>
      </c>
      <c r="M15" s="93">
        <v>4.49</v>
      </c>
      <c r="N15" s="93">
        <v>4.49</v>
      </c>
    </row>
    <row r="16" spans="2:17" x14ac:dyDescent="0.25">
      <c r="C16" s="15" t="s">
        <v>537</v>
      </c>
      <c r="I16" s="13" t="str">
        <f>Table1[[#This Row],[FriendlyName]]&amp;" - " &amp;TEXT(Table1[[#This Row],[WholeSale]],"$0.00") &amp; " USD"</f>
        <v>10 - $3.49 USD</v>
      </c>
      <c r="J16" s="13" t="str">
        <f>Table1[[#This Row],[FriendlyName]]&amp;" - " &amp;TEXT(Table1[[#This Row],[MSRP]],"$0.00") &amp; " USD"</f>
        <v>10 - $4.99 USD</v>
      </c>
      <c r="K16" s="13">
        <v>10</v>
      </c>
      <c r="L16" s="93">
        <v>3.49</v>
      </c>
      <c r="M16" s="93">
        <v>4.99</v>
      </c>
      <c r="N16" s="93">
        <v>4.99</v>
      </c>
    </row>
    <row r="17" spans="2:14" x14ac:dyDescent="0.25">
      <c r="C17" s="15" t="s">
        <v>538</v>
      </c>
      <c r="I17" s="13" t="str">
        <f>Table1[[#This Row],[FriendlyName]]&amp;" - " &amp;TEXT(Table1[[#This Row],[WholeSale]],"$0.00") &amp; " USD"</f>
        <v>11 - $3.84 USD</v>
      </c>
      <c r="J17" s="13" t="str">
        <f>Table1[[#This Row],[FriendlyName]]&amp;" - " &amp;TEXT(Table1[[#This Row],[MSRP]],"$0.00") &amp; " USD"</f>
        <v>11 - $5.49 USD</v>
      </c>
      <c r="K17" s="13">
        <v>11</v>
      </c>
      <c r="L17" s="93">
        <v>3.84</v>
      </c>
      <c r="M17" s="93">
        <v>5.49</v>
      </c>
      <c r="N17" s="93">
        <v>5.49</v>
      </c>
    </row>
    <row r="18" spans="2:14" x14ac:dyDescent="0.25">
      <c r="C18" s="15" t="s">
        <v>78</v>
      </c>
      <c r="I18" s="13" t="str">
        <f>Table1[[#This Row],[FriendlyName]]&amp;" - " &amp;TEXT(Table1[[#This Row],[WholeSale]],"$0.00") &amp; " USD"</f>
        <v>12 - $4.19 USD</v>
      </c>
      <c r="J18" s="13" t="str">
        <f>Table1[[#This Row],[FriendlyName]]&amp;" - " &amp;TEXT(Table1[[#This Row],[MSRP]],"$0.00") &amp; " USD"</f>
        <v>12 - $5.99 USD</v>
      </c>
      <c r="K18" s="13">
        <v>12</v>
      </c>
      <c r="L18" s="93">
        <v>4.1900000000000004</v>
      </c>
      <c r="M18" s="93">
        <v>5.99</v>
      </c>
      <c r="N18" s="93">
        <v>5.99</v>
      </c>
    </row>
    <row r="19" spans="2:14" x14ac:dyDescent="0.25">
      <c r="C19" s="15" t="s">
        <v>80</v>
      </c>
      <c r="I19" s="13" t="str">
        <f>Table1[[#This Row],[FriendlyName]]&amp;" - " &amp;TEXT(Table1[[#This Row],[WholeSale]],"$0.00") &amp; " USD"</f>
        <v>13 - $4.54 USD</v>
      </c>
      <c r="J19" s="13" t="str">
        <f>Table1[[#This Row],[FriendlyName]]&amp;" - " &amp;TEXT(Table1[[#This Row],[MSRP]],"$0.00") &amp; " USD"</f>
        <v>13 - $6.49 USD</v>
      </c>
      <c r="K19" s="13">
        <v>13</v>
      </c>
      <c r="L19" s="93">
        <v>4.54</v>
      </c>
      <c r="M19" s="93">
        <v>6.49</v>
      </c>
      <c r="N19" s="93">
        <v>6.49</v>
      </c>
    </row>
    <row r="20" spans="2:14" x14ac:dyDescent="0.25">
      <c r="C20" s="15" t="s">
        <v>81</v>
      </c>
      <c r="I20" s="13" t="str">
        <f>Table1[[#This Row],[FriendlyName]]&amp;" - " &amp;TEXT(Table1[[#This Row],[WholeSale]],"$0.00") &amp; " USD"</f>
        <v>14 - $4.89 USD</v>
      </c>
      <c r="J20" s="13" t="str">
        <f>Table1[[#This Row],[FriendlyName]]&amp;" - " &amp;TEXT(Table1[[#This Row],[MSRP]],"$0.00") &amp; " USD"</f>
        <v>14 - $6.99 USD</v>
      </c>
      <c r="K20" s="13">
        <v>14</v>
      </c>
      <c r="L20" s="93">
        <v>4.8899999999999997</v>
      </c>
      <c r="M20" s="93">
        <v>6.99</v>
      </c>
      <c r="N20" s="93">
        <v>6.99</v>
      </c>
    </row>
    <row r="21" spans="2:14" x14ac:dyDescent="0.25">
      <c r="C21" s="15" t="s">
        <v>359</v>
      </c>
      <c r="I21" s="13" t="str">
        <f>Table1[[#This Row],[FriendlyName]]&amp;" - " &amp;TEXT(Table1[[#This Row],[WholeSale]],"$0.00") &amp; " USD"</f>
        <v>15 - $5.24 USD</v>
      </c>
      <c r="J21" s="13" t="str">
        <f>Table1[[#This Row],[FriendlyName]]&amp;" - " &amp;TEXT(Table1[[#This Row],[MSRP]],"$0.00") &amp; " USD"</f>
        <v>15 - $7.49 USD</v>
      </c>
      <c r="K21" s="13">
        <v>15</v>
      </c>
      <c r="L21" s="93">
        <v>5.24</v>
      </c>
      <c r="M21" s="93">
        <v>7.49</v>
      </c>
      <c r="N21" s="93">
        <v>7.49</v>
      </c>
    </row>
    <row r="22" spans="2:14" x14ac:dyDescent="0.25">
      <c r="C22" s="15" t="s">
        <v>363</v>
      </c>
      <c r="I22" s="13" t="str">
        <f>Table1[[#This Row],[FriendlyName]]&amp;" - " &amp;TEXT(Table1[[#This Row],[WholeSale]],"$0.00") &amp; " USD"</f>
        <v>16 - $5.59 USD</v>
      </c>
      <c r="J22" s="13" t="str">
        <f>Table1[[#This Row],[FriendlyName]]&amp;" - " &amp;TEXT(Table1[[#This Row],[MSRP]],"$0.00") &amp; " USD"</f>
        <v>16 - $7.99 USD</v>
      </c>
      <c r="K22" s="13">
        <v>16</v>
      </c>
      <c r="L22" s="93">
        <v>5.59</v>
      </c>
      <c r="M22" s="93">
        <v>7.99</v>
      </c>
      <c r="N22" s="93">
        <v>7.99</v>
      </c>
    </row>
    <row r="23" spans="2:14" x14ac:dyDescent="0.25">
      <c r="I23" s="13" t="str">
        <f>Table1[[#This Row],[FriendlyName]]&amp;" - " &amp;TEXT(Table1[[#This Row],[WholeSale]],"$0.00") &amp; " USD"</f>
        <v>17 - $5.94 USD</v>
      </c>
      <c r="J23" s="13" t="str">
        <f>Table1[[#This Row],[FriendlyName]]&amp;" - " &amp;TEXT(Table1[[#This Row],[MSRP]],"$0.00") &amp; " USD"</f>
        <v>17 - $8.49 USD</v>
      </c>
      <c r="K23" s="13">
        <v>17</v>
      </c>
      <c r="L23" s="93">
        <v>5.94</v>
      </c>
      <c r="M23" s="93">
        <v>8.49</v>
      </c>
      <c r="N23" s="93">
        <v>8.49</v>
      </c>
    </row>
    <row r="24" spans="2:14" x14ac:dyDescent="0.25">
      <c r="B24" s="13" t="s">
        <v>73</v>
      </c>
      <c r="C24" s="14" t="s">
        <v>69</v>
      </c>
      <c r="I24" s="13" t="str">
        <f>Table1[[#This Row],[FriendlyName]]&amp;" - " &amp;TEXT(Table1[[#This Row],[WholeSale]],"$0.00") &amp; " USD"</f>
        <v>18 - $6.29 USD</v>
      </c>
      <c r="J24" s="13" t="str">
        <f>Table1[[#This Row],[FriendlyName]]&amp;" - " &amp;TEXT(Table1[[#This Row],[MSRP]],"$0.00") &amp; " USD"</f>
        <v>18 - $8.99 USD</v>
      </c>
      <c r="K24" s="13">
        <v>18</v>
      </c>
      <c r="L24" s="93">
        <v>6.29</v>
      </c>
      <c r="M24" s="93">
        <v>8.99</v>
      </c>
      <c r="N24" s="93">
        <v>8.99</v>
      </c>
    </row>
    <row r="25" spans="2:14" x14ac:dyDescent="0.25">
      <c r="C25" s="15" t="s">
        <v>74</v>
      </c>
      <c r="I25" s="13" t="str">
        <f>Table1[[#This Row],[FriendlyName]]&amp;" - " &amp;TEXT(Table1[[#This Row],[WholeSale]],"$0.00") &amp; " USD"</f>
        <v>19 - $6.64 USD</v>
      </c>
      <c r="J25" s="13" t="str">
        <f>Table1[[#This Row],[FriendlyName]]&amp;" - " &amp;TEXT(Table1[[#This Row],[MSRP]],"$0.00") &amp; " USD"</f>
        <v>19 - $9.49 USD</v>
      </c>
      <c r="K25" s="13">
        <v>19</v>
      </c>
      <c r="L25" s="93">
        <v>6.64</v>
      </c>
      <c r="M25" s="93">
        <v>9.49</v>
      </c>
      <c r="N25" s="93">
        <v>9.49</v>
      </c>
    </row>
    <row r="26" spans="2:14" x14ac:dyDescent="0.25">
      <c r="C26" s="15" t="s">
        <v>434</v>
      </c>
      <c r="I26" s="13" t="str">
        <f>Table1[[#This Row],[FriendlyName]]&amp;" - " &amp;TEXT(Table1[[#This Row],[WholeSale]],"$0.00") &amp; " USD"</f>
        <v>20 - $6.99 USD</v>
      </c>
      <c r="J26" s="13" t="str">
        <f>Table1[[#This Row],[FriendlyName]]&amp;" - " &amp;TEXT(Table1[[#This Row],[MSRP]],"$0.00") &amp; " USD"</f>
        <v>20 - $9.99 USD</v>
      </c>
      <c r="K26" s="13">
        <v>20</v>
      </c>
      <c r="L26" s="93">
        <v>6.99</v>
      </c>
      <c r="M26" s="93">
        <v>9.99</v>
      </c>
      <c r="N26" s="93">
        <v>9.99</v>
      </c>
    </row>
    <row r="27" spans="2:14" x14ac:dyDescent="0.25">
      <c r="C27" s="15" t="s">
        <v>534</v>
      </c>
      <c r="I27" s="13" t="str">
        <f>Table1[[#This Row],[FriendlyName]]&amp;" - " &amp;TEXT(Table1[[#This Row],[WholeSale]],"$0.00") &amp; " USD"</f>
        <v>21 - $7.34 USD</v>
      </c>
      <c r="J27" s="13" t="str">
        <f>Table1[[#This Row],[FriendlyName]]&amp;" - " &amp;TEXT(Table1[[#This Row],[MSRP]],"$0.00") &amp; " USD"</f>
        <v>21 - $10.49 USD</v>
      </c>
      <c r="K27" s="13">
        <v>21</v>
      </c>
      <c r="L27" s="93">
        <v>7.34</v>
      </c>
      <c r="M27" s="93">
        <v>10.49</v>
      </c>
      <c r="N27" s="93">
        <v>10.49</v>
      </c>
    </row>
    <row r="28" spans="2:14" x14ac:dyDescent="0.25">
      <c r="C28" s="15" t="s">
        <v>542</v>
      </c>
      <c r="I28" s="13" t="str">
        <f>Table1[[#This Row],[FriendlyName]]&amp;" - " &amp;TEXT(Table1[[#This Row],[WholeSale]],"$0.00") &amp; " USD"</f>
        <v>22 - $7.69 USD</v>
      </c>
      <c r="J28" s="13" t="str">
        <f>Table1[[#This Row],[FriendlyName]]&amp;" - " &amp;TEXT(Table1[[#This Row],[MSRP]],"$0.00") &amp; " USD"</f>
        <v>22 - $10.99 USD</v>
      </c>
      <c r="K28" s="13">
        <v>22</v>
      </c>
      <c r="L28" s="93">
        <v>7.69</v>
      </c>
      <c r="M28" s="93">
        <v>10.99</v>
      </c>
      <c r="N28" s="93">
        <v>10.99</v>
      </c>
    </row>
    <row r="29" spans="2:14" x14ac:dyDescent="0.25">
      <c r="C29" s="15" t="s">
        <v>543</v>
      </c>
      <c r="I29" s="13" t="str">
        <f>Table1[[#This Row],[FriendlyName]]&amp;" - " &amp;TEXT(Table1[[#This Row],[WholeSale]],"$0.00") &amp; " USD"</f>
        <v>23 - $8.04 USD</v>
      </c>
      <c r="J29" s="13" t="str">
        <f>Table1[[#This Row],[FriendlyName]]&amp;" - " &amp;TEXT(Table1[[#This Row],[MSRP]],"$0.00") &amp; " USD"</f>
        <v>23 - $11.49 USD</v>
      </c>
      <c r="K29" s="13">
        <v>23</v>
      </c>
      <c r="L29" s="93">
        <v>8.0399999999999991</v>
      </c>
      <c r="M29" s="93">
        <v>11.49</v>
      </c>
      <c r="N29" s="93">
        <v>11.49</v>
      </c>
    </row>
    <row r="30" spans="2:14" x14ac:dyDescent="0.25">
      <c r="C30" s="15" t="s">
        <v>359</v>
      </c>
      <c r="I30" s="13" t="str">
        <f>Table1[[#This Row],[FriendlyName]]&amp;" - " &amp;TEXT(Table1[[#This Row],[WholeSale]],"$0.00") &amp; " USD"</f>
        <v>24 - $8.39 USD</v>
      </c>
      <c r="J30" s="13" t="str">
        <f>Table1[[#This Row],[FriendlyName]]&amp;" - " &amp;TEXT(Table1[[#This Row],[MSRP]],"$0.00") &amp; " USD"</f>
        <v>24 - $11.99 USD</v>
      </c>
      <c r="K30" s="13">
        <v>24</v>
      </c>
      <c r="L30" s="93">
        <v>8.39</v>
      </c>
      <c r="M30" s="93">
        <v>11.99</v>
      </c>
      <c r="N30" s="93">
        <v>11.99</v>
      </c>
    </row>
    <row r="31" spans="2:14" x14ac:dyDescent="0.25">
      <c r="C31" s="15" t="s">
        <v>363</v>
      </c>
      <c r="I31" s="13" t="str">
        <f>Table1[[#This Row],[FriendlyName]]&amp;" - " &amp;TEXT(Table1[[#This Row],[WholeSale]],"$0.00") &amp; " USD"</f>
        <v>25 - $8.74 USD</v>
      </c>
      <c r="J31" s="13" t="str">
        <f>Table1[[#This Row],[FriendlyName]]&amp;" - " &amp;TEXT(Table1[[#This Row],[MSRP]],"$0.00") &amp; " USD"</f>
        <v>25 - $12.49 USD</v>
      </c>
      <c r="K31" s="13">
        <v>25</v>
      </c>
      <c r="L31" s="93">
        <v>8.74</v>
      </c>
      <c r="M31" s="93">
        <v>12.49</v>
      </c>
      <c r="N31" s="93">
        <v>12.49</v>
      </c>
    </row>
    <row r="32" spans="2:14" x14ac:dyDescent="0.25">
      <c r="I32" s="13" t="str">
        <f>Table1[[#This Row],[FriendlyName]]&amp;" - " &amp;TEXT(Table1[[#This Row],[WholeSale]],"$0.00") &amp; " USD"</f>
        <v>26 - $9.09 USD</v>
      </c>
      <c r="J32" s="13" t="str">
        <f>Table1[[#This Row],[FriendlyName]]&amp;" - " &amp;TEXT(Table1[[#This Row],[MSRP]],"$0.00") &amp; " USD"</f>
        <v>26 - $12.99 USD</v>
      </c>
      <c r="K32" s="13">
        <v>26</v>
      </c>
      <c r="L32" s="93">
        <v>9.09</v>
      </c>
      <c r="M32" s="93">
        <v>12.99</v>
      </c>
      <c r="N32" s="93">
        <v>12.99</v>
      </c>
    </row>
    <row r="33" spans="2:14" x14ac:dyDescent="0.25">
      <c r="B33" s="13" t="s">
        <v>75</v>
      </c>
      <c r="C33" s="14" t="s">
        <v>69</v>
      </c>
      <c r="I33" s="13" t="str">
        <f>Table1[[#This Row],[FriendlyName]]&amp;" - " &amp;TEXT(Table1[[#This Row],[WholeSale]],"$0.00") &amp; " USD"</f>
        <v>27 - $9.44 USD</v>
      </c>
      <c r="J33" s="13" t="str">
        <f>Table1[[#This Row],[FriendlyName]]&amp;" - " &amp;TEXT(Table1[[#This Row],[MSRP]],"$0.00") &amp; " USD"</f>
        <v>27 - $13.49 USD</v>
      </c>
      <c r="K33" s="13">
        <v>27</v>
      </c>
      <c r="L33" s="93">
        <v>9.44</v>
      </c>
      <c r="M33" s="93">
        <v>13.49</v>
      </c>
      <c r="N33" s="93">
        <v>13.49</v>
      </c>
    </row>
    <row r="34" spans="2:14" x14ac:dyDescent="0.25">
      <c r="C34" s="15" t="s">
        <v>74</v>
      </c>
      <c r="I34" s="13" t="str">
        <f>Table1[[#This Row],[FriendlyName]]&amp;" - " &amp;TEXT(Table1[[#This Row],[WholeSale]],"$0.00") &amp; " USD"</f>
        <v>28 - $9.79 USD</v>
      </c>
      <c r="J34" s="13" t="str">
        <f>Table1[[#This Row],[FriendlyName]]&amp;" - " &amp;TEXT(Table1[[#This Row],[MSRP]],"$0.00") &amp; " USD"</f>
        <v>28 - $13.99 USD</v>
      </c>
      <c r="K34" s="13">
        <v>28</v>
      </c>
      <c r="L34" s="93">
        <v>9.7899999999999991</v>
      </c>
      <c r="M34" s="93">
        <v>13.99</v>
      </c>
      <c r="N34" s="93">
        <v>13.99</v>
      </c>
    </row>
    <row r="35" spans="2:14" x14ac:dyDescent="0.25">
      <c r="C35" s="15" t="s">
        <v>434</v>
      </c>
      <c r="I35" s="13" t="str">
        <f>Table1[[#This Row],[FriendlyName]]&amp;" - " &amp;TEXT(Table1[[#This Row],[WholeSale]],"$0.00") &amp; " USD"</f>
        <v>29 - $10.14 USD</v>
      </c>
      <c r="J35" s="13" t="str">
        <f>Table1[[#This Row],[FriendlyName]]&amp;" - " &amp;TEXT(Table1[[#This Row],[MSRP]],"$0.00") &amp; " USD"</f>
        <v>29 - $14.49 USD</v>
      </c>
      <c r="K35" s="13">
        <v>29</v>
      </c>
      <c r="L35" s="93">
        <v>10.14</v>
      </c>
      <c r="M35" s="93">
        <v>14.49</v>
      </c>
      <c r="N35" s="93">
        <v>14.49</v>
      </c>
    </row>
    <row r="36" spans="2:14" x14ac:dyDescent="0.25">
      <c r="C36" s="15" t="s">
        <v>534</v>
      </c>
      <c r="I36" s="13" t="str">
        <f>Table1[[#This Row],[FriendlyName]]&amp;" - " &amp;TEXT(Table1[[#This Row],[WholeSale]],"$0.00") &amp; " USD"</f>
        <v>30 - $10.49 USD</v>
      </c>
      <c r="J36" s="13" t="str">
        <f>Table1[[#This Row],[FriendlyName]]&amp;" - " &amp;TEXT(Table1[[#This Row],[MSRP]],"$0.00") &amp; " USD"</f>
        <v>30 - $14.99 USD</v>
      </c>
      <c r="K36" s="13">
        <v>30</v>
      </c>
      <c r="L36" s="93">
        <v>10.49</v>
      </c>
      <c r="M36" s="93">
        <v>14.99</v>
      </c>
      <c r="N36" s="93">
        <v>14.99</v>
      </c>
    </row>
    <row r="37" spans="2:14" x14ac:dyDescent="0.25">
      <c r="C37" s="15" t="s">
        <v>539</v>
      </c>
      <c r="I37" s="13" t="str">
        <f>Table1[[#This Row],[FriendlyName]]&amp;" - " &amp;TEXT(Table1[[#This Row],[WholeSale]],"$0.00") &amp; " USD"</f>
        <v>31 - $10.84 USD</v>
      </c>
      <c r="J37" s="13" t="str">
        <f>Table1[[#This Row],[FriendlyName]]&amp;" - " &amp;TEXT(Table1[[#This Row],[MSRP]],"$0.00") &amp; " USD"</f>
        <v>31 - $15.49 USD</v>
      </c>
      <c r="K37" s="13">
        <v>31</v>
      </c>
      <c r="L37" s="93">
        <v>10.84</v>
      </c>
      <c r="M37" s="93">
        <v>15.49</v>
      </c>
      <c r="N37" s="93">
        <v>15.49</v>
      </c>
    </row>
    <row r="38" spans="2:14" x14ac:dyDescent="0.25">
      <c r="C38" s="15" t="s">
        <v>540</v>
      </c>
      <c r="I38" s="13" t="str">
        <f>Table1[[#This Row],[FriendlyName]]&amp;" - " &amp;TEXT(Table1[[#This Row],[WholeSale]],"$0.00") &amp; " USD"</f>
        <v>32 - $11.19 USD</v>
      </c>
      <c r="J38" s="13" t="str">
        <f>Table1[[#This Row],[FriendlyName]]&amp;" - " &amp;TEXT(Table1[[#This Row],[MSRP]],"$0.00") &amp; " USD"</f>
        <v>32 - $15.99 USD</v>
      </c>
      <c r="K38" s="13">
        <v>32</v>
      </c>
      <c r="L38" s="93">
        <v>11.19</v>
      </c>
      <c r="M38" s="93">
        <v>15.99</v>
      </c>
      <c r="N38" s="93">
        <v>15.99</v>
      </c>
    </row>
    <row r="39" spans="2:14" x14ac:dyDescent="0.25">
      <c r="C39" s="15" t="s">
        <v>544</v>
      </c>
      <c r="I39" s="13" t="str">
        <f>Table1[[#This Row],[FriendlyName]]&amp;" - " &amp;TEXT(Table1[[#This Row],[WholeSale]],"$0.00") &amp; " USD"</f>
        <v>33 - $11.54 USD</v>
      </c>
      <c r="J39" s="13" t="str">
        <f>Table1[[#This Row],[FriendlyName]]&amp;" - " &amp;TEXT(Table1[[#This Row],[MSRP]],"$0.00") &amp; " USD"</f>
        <v>33 - $16.49 USD</v>
      </c>
      <c r="K39" s="13">
        <v>33</v>
      </c>
      <c r="L39" s="93">
        <v>11.54</v>
      </c>
      <c r="M39" s="93">
        <v>16.489999999999998</v>
      </c>
      <c r="N39" s="93">
        <v>16.489999999999998</v>
      </c>
    </row>
    <row r="40" spans="2:14" x14ac:dyDescent="0.25">
      <c r="C40" s="15" t="s">
        <v>541</v>
      </c>
      <c r="I40" s="13" t="str">
        <f>Table1[[#This Row],[FriendlyName]]&amp;" - " &amp;TEXT(Table1[[#This Row],[WholeSale]],"$0.00") &amp; " USD"</f>
        <v>34 - $11.89 USD</v>
      </c>
      <c r="J40" s="13" t="str">
        <f>Table1[[#This Row],[FriendlyName]]&amp;" - " &amp;TEXT(Table1[[#This Row],[MSRP]],"$0.00") &amp; " USD"</f>
        <v>34 - $16.99 USD</v>
      </c>
      <c r="K40" s="13">
        <v>34</v>
      </c>
      <c r="L40" s="93">
        <v>11.89</v>
      </c>
      <c r="M40" s="93">
        <v>16.989999999999998</v>
      </c>
      <c r="N40" s="93">
        <v>16.989999999999998</v>
      </c>
    </row>
    <row r="41" spans="2:14" x14ac:dyDescent="0.25">
      <c r="C41" s="15" t="s">
        <v>359</v>
      </c>
      <c r="I41" s="13" t="str">
        <f>Table1[[#This Row],[FriendlyName]]&amp;" - " &amp;TEXT(Table1[[#This Row],[WholeSale]],"$0.00") &amp; " USD"</f>
        <v>35 - $12.24 USD</v>
      </c>
      <c r="J41" s="13" t="str">
        <f>Table1[[#This Row],[FriendlyName]]&amp;" - " &amp;TEXT(Table1[[#This Row],[MSRP]],"$0.00") &amp; " USD"</f>
        <v>35 - $17.49 USD</v>
      </c>
      <c r="K41" s="13">
        <v>35</v>
      </c>
      <c r="L41" s="93">
        <v>12.24</v>
      </c>
      <c r="M41" s="93">
        <v>17.489999999999998</v>
      </c>
      <c r="N41" s="93">
        <v>17.489999999999998</v>
      </c>
    </row>
    <row r="42" spans="2:14" ht="15" x14ac:dyDescent="0.25">
      <c r="C42" t="s">
        <v>363</v>
      </c>
      <c r="I42" s="13" t="str">
        <f>Table1[[#This Row],[FriendlyName]]&amp;" - " &amp;TEXT(Table1[[#This Row],[WholeSale]],"$0.00") &amp; " USD"</f>
        <v>36 - $12.59 USD</v>
      </c>
      <c r="J42" s="13" t="str">
        <f>Table1[[#This Row],[FriendlyName]]&amp;" - " &amp;TEXT(Table1[[#This Row],[MSRP]],"$0.00") &amp; " USD"</f>
        <v>36 - $17.99 USD</v>
      </c>
      <c r="K42" s="13">
        <v>36</v>
      </c>
      <c r="L42" s="93">
        <v>12.59</v>
      </c>
      <c r="M42" s="93">
        <v>17.989999999999998</v>
      </c>
      <c r="N42" s="93">
        <v>17.989999999999998</v>
      </c>
    </row>
    <row r="43" spans="2:14" x14ac:dyDescent="0.25">
      <c r="I43" s="13" t="str">
        <f>Table1[[#This Row],[FriendlyName]]&amp;" - " &amp;TEXT(Table1[[#This Row],[WholeSale]],"$0.00") &amp; " USD"</f>
        <v>37 - $12.94 USD</v>
      </c>
      <c r="J43" s="13" t="str">
        <f>Table1[[#This Row],[FriendlyName]]&amp;" - " &amp;TEXT(Table1[[#This Row],[MSRP]],"$0.00") &amp; " USD"</f>
        <v>37 - $18.49 USD</v>
      </c>
      <c r="K43" s="13">
        <v>37</v>
      </c>
      <c r="L43" s="93">
        <v>12.94</v>
      </c>
      <c r="M43" s="93">
        <v>18.489999999999998</v>
      </c>
      <c r="N43" s="93">
        <v>18.489999999999998</v>
      </c>
    </row>
    <row r="44" spans="2:14" x14ac:dyDescent="0.25">
      <c r="B44" s="13" t="s">
        <v>76</v>
      </c>
      <c r="C44" s="14" t="s">
        <v>69</v>
      </c>
      <c r="I44" s="13" t="str">
        <f>Table1[[#This Row],[FriendlyName]]&amp;" - " &amp;TEXT(Table1[[#This Row],[WholeSale]],"$0.00") &amp; " USD"</f>
        <v>38 - $13.29 USD</v>
      </c>
      <c r="J44" s="13" t="str">
        <f>Table1[[#This Row],[FriendlyName]]&amp;" - " &amp;TEXT(Table1[[#This Row],[MSRP]],"$0.00") &amp; " USD"</f>
        <v>38 - $18.99 USD</v>
      </c>
      <c r="K44" s="13">
        <v>38</v>
      </c>
      <c r="L44" s="93">
        <v>13.29</v>
      </c>
      <c r="M44" s="93">
        <v>18.989999999999998</v>
      </c>
      <c r="N44" s="93">
        <v>18.989999999999998</v>
      </c>
    </row>
    <row r="45" spans="2:14" x14ac:dyDescent="0.25">
      <c r="C45" s="15" t="s">
        <v>545</v>
      </c>
      <c r="I45" s="13" t="str">
        <f>Table1[[#This Row],[FriendlyName]]&amp;" - " &amp;TEXT(Table1[[#This Row],[WholeSale]],"$0.00") &amp; " USD"</f>
        <v>39 - $13.64 USD</v>
      </c>
      <c r="J45" s="13" t="str">
        <f>Table1[[#This Row],[FriendlyName]]&amp;" - " &amp;TEXT(Table1[[#This Row],[MSRP]],"$0.00") &amp; " USD"</f>
        <v>39 - $19.49 USD</v>
      </c>
      <c r="K45" s="13">
        <v>39</v>
      </c>
      <c r="L45" s="93">
        <v>13.64</v>
      </c>
      <c r="M45" s="93">
        <v>19.489999999999998</v>
      </c>
      <c r="N45" s="93">
        <v>19.489999999999998</v>
      </c>
    </row>
    <row r="46" spans="2:14" x14ac:dyDescent="0.25">
      <c r="C46" s="15" t="s">
        <v>546</v>
      </c>
      <c r="I46" s="13" t="str">
        <f>Table1[[#This Row],[FriendlyName]]&amp;" - " &amp;TEXT(Table1[[#This Row],[WholeSale]],"$0.00") &amp; " USD"</f>
        <v>40 - $13.99 USD</v>
      </c>
      <c r="J46" s="13" t="str">
        <f>Table1[[#This Row],[FriendlyName]]&amp;" - " &amp;TEXT(Table1[[#This Row],[MSRP]],"$0.00") &amp; " USD"</f>
        <v>40 - $19.99 USD</v>
      </c>
      <c r="K46" s="13">
        <v>40</v>
      </c>
      <c r="L46" s="93">
        <v>13.99</v>
      </c>
      <c r="M46" s="93">
        <v>19.989999999999998</v>
      </c>
      <c r="N46" s="93">
        <v>19.989999999999998</v>
      </c>
    </row>
    <row r="47" spans="2:14" x14ac:dyDescent="0.25">
      <c r="C47" s="15" t="s">
        <v>77</v>
      </c>
      <c r="I47" s="13" t="str">
        <f>Table1[[#This Row],[FriendlyName]]&amp;" - " &amp;TEXT(Table1[[#This Row],[WholeSale]],"$0.00") &amp; " USD"</f>
        <v>41 - $14.34 USD</v>
      </c>
      <c r="J47" s="13" t="str">
        <f>Table1[[#This Row],[FriendlyName]]&amp;" - " &amp;TEXT(Table1[[#This Row],[MSRP]],"$0.00") &amp; " USD"</f>
        <v>41 - $20.49 USD</v>
      </c>
      <c r="K47" s="13">
        <v>41</v>
      </c>
      <c r="L47" s="93">
        <v>14.34</v>
      </c>
      <c r="M47" s="93">
        <v>20.49</v>
      </c>
      <c r="N47" s="93">
        <v>20.49</v>
      </c>
    </row>
    <row r="48" spans="2:14" x14ac:dyDescent="0.25">
      <c r="C48" s="15" t="s">
        <v>78</v>
      </c>
      <c r="I48" s="13" t="str">
        <f>Table1[[#This Row],[FriendlyName]]&amp;" - " &amp;TEXT(Table1[[#This Row],[WholeSale]],"$0.00") &amp; " USD"</f>
        <v>42 - $14.69 USD</v>
      </c>
      <c r="J48" s="13" t="str">
        <f>Table1[[#This Row],[FriendlyName]]&amp;" - " &amp;TEXT(Table1[[#This Row],[MSRP]],"$0.00") &amp; " USD"</f>
        <v>42 - $20.99 USD</v>
      </c>
      <c r="K48" s="13">
        <v>42</v>
      </c>
      <c r="L48" s="93">
        <v>14.69</v>
      </c>
      <c r="M48" s="93">
        <v>20.99</v>
      </c>
      <c r="N48" s="93">
        <v>20.99</v>
      </c>
    </row>
    <row r="49" spans="2:14" x14ac:dyDescent="0.25">
      <c r="C49" s="15" t="s">
        <v>79</v>
      </c>
      <c r="I49" s="13" t="str">
        <f>Table1[[#This Row],[FriendlyName]]&amp;" - " &amp;TEXT(Table1[[#This Row],[WholeSale]],"$0.00") &amp; " USD"</f>
        <v>43 - $15.04 USD</v>
      </c>
      <c r="J49" s="13" t="str">
        <f>Table1[[#This Row],[FriendlyName]]&amp;" - " &amp;TEXT(Table1[[#This Row],[MSRP]],"$0.00") &amp; " USD"</f>
        <v>43 - $21.49 USD</v>
      </c>
      <c r="K49" s="13">
        <v>43</v>
      </c>
      <c r="L49" s="93">
        <v>15.04</v>
      </c>
      <c r="M49" s="93">
        <v>21.49</v>
      </c>
      <c r="N49" s="93">
        <v>21.49</v>
      </c>
    </row>
    <row r="50" spans="2:14" x14ac:dyDescent="0.25">
      <c r="C50" s="15" t="s">
        <v>80</v>
      </c>
      <c r="I50" s="13" t="str">
        <f>Table1[[#This Row],[FriendlyName]]&amp;" - " &amp;TEXT(Table1[[#This Row],[WholeSale]],"$0.00") &amp; " USD"</f>
        <v>44 - $15.39 USD</v>
      </c>
      <c r="J50" s="13" t="str">
        <f>Table1[[#This Row],[FriendlyName]]&amp;" - " &amp;TEXT(Table1[[#This Row],[MSRP]],"$0.00") &amp; " USD"</f>
        <v>44 - $21.99 USD</v>
      </c>
      <c r="K50" s="13">
        <v>44</v>
      </c>
      <c r="L50" s="93">
        <v>15.39</v>
      </c>
      <c r="M50" s="93">
        <v>21.99</v>
      </c>
      <c r="N50" s="93">
        <v>21.99</v>
      </c>
    </row>
    <row r="51" spans="2:14" x14ac:dyDescent="0.25">
      <c r="C51" s="15" t="s">
        <v>81</v>
      </c>
      <c r="I51" s="13" t="str">
        <f>Table1[[#This Row],[FriendlyName]]&amp;" - " &amp;TEXT(Table1[[#This Row],[WholeSale]],"$0.00") &amp; " USD"</f>
        <v>45 - $15.74 USD</v>
      </c>
      <c r="J51" s="13" t="str">
        <f>Table1[[#This Row],[FriendlyName]]&amp;" - " &amp;TEXT(Table1[[#This Row],[MSRP]],"$0.00") &amp; " USD"</f>
        <v>45 - $22.49 USD</v>
      </c>
      <c r="K51" s="13">
        <v>45</v>
      </c>
      <c r="L51" s="93">
        <v>15.74</v>
      </c>
      <c r="M51" s="93">
        <v>22.49</v>
      </c>
      <c r="N51" s="93">
        <v>22.49</v>
      </c>
    </row>
    <row r="52" spans="2:14" x14ac:dyDescent="0.25">
      <c r="C52" s="15" t="s">
        <v>359</v>
      </c>
      <c r="I52" s="13" t="str">
        <f>Table1[[#This Row],[FriendlyName]]&amp;" - " &amp;TEXT(Table1[[#This Row],[WholeSale]],"$0.00") &amp; " USD"</f>
        <v>46 - $16.09 USD</v>
      </c>
      <c r="J52" s="13" t="str">
        <f>Table1[[#This Row],[FriendlyName]]&amp;" - " &amp;TEXT(Table1[[#This Row],[MSRP]],"$0.00") &amp; " USD"</f>
        <v>46 - $22.99 USD</v>
      </c>
      <c r="K52" s="13">
        <v>46</v>
      </c>
      <c r="L52" s="93">
        <v>16.09</v>
      </c>
      <c r="M52" s="93">
        <v>22.99</v>
      </c>
      <c r="N52" s="93">
        <v>22.99</v>
      </c>
    </row>
    <row r="53" spans="2:14" x14ac:dyDescent="0.25">
      <c r="C53" s="15" t="s">
        <v>363</v>
      </c>
      <c r="I53" s="13" t="str">
        <f>Table1[[#This Row],[FriendlyName]]&amp;" - " &amp;TEXT(Table1[[#This Row],[WholeSale]],"$0.00") &amp; " USD"</f>
        <v>47 - $16.44 USD</v>
      </c>
      <c r="J53" s="13" t="str">
        <f>Table1[[#This Row],[FriendlyName]]&amp;" - " &amp;TEXT(Table1[[#This Row],[MSRP]],"$0.00") &amp; " USD"</f>
        <v>47 - $23.49 USD</v>
      </c>
      <c r="K53" s="13">
        <v>47</v>
      </c>
      <c r="L53" s="93">
        <v>16.440000000000001</v>
      </c>
      <c r="M53" s="93">
        <v>23.49</v>
      </c>
      <c r="N53" s="93">
        <v>23.49</v>
      </c>
    </row>
    <row r="54" spans="2:14" x14ac:dyDescent="0.25">
      <c r="B54" s="13" t="s">
        <v>70</v>
      </c>
      <c r="C54" s="14" t="s">
        <v>69</v>
      </c>
      <c r="D54" s="13" t="s">
        <v>550</v>
      </c>
      <c r="E54" s="14" t="s">
        <v>69</v>
      </c>
      <c r="F54" s="14"/>
      <c r="I54" s="13" t="str">
        <f>Table1[[#This Row],[FriendlyName]]&amp;" - " &amp;TEXT(Table1[[#This Row],[WholeSale]],"$0.00") &amp; " USD"</f>
        <v>48 - $16.79 USD</v>
      </c>
      <c r="J54" s="13" t="str">
        <f>Table1[[#This Row],[FriendlyName]]&amp;" - " &amp;TEXT(Table1[[#This Row],[MSRP]],"$0.00") &amp; " USD"</f>
        <v>48 - $23.99 USD</v>
      </c>
      <c r="K54" s="13">
        <v>48</v>
      </c>
      <c r="L54" s="93">
        <v>16.79</v>
      </c>
      <c r="M54" s="93">
        <v>23.99</v>
      </c>
      <c r="N54" s="93">
        <v>23.99</v>
      </c>
    </row>
    <row r="55" spans="2:14" x14ac:dyDescent="0.25">
      <c r="C55" s="15" t="s">
        <v>547</v>
      </c>
      <c r="E55" s="15" t="s">
        <v>551</v>
      </c>
      <c r="F55" s="15"/>
      <c r="I55" s="13" t="str">
        <f>Table1[[#This Row],[FriendlyName]]&amp;" - " &amp;TEXT(Table1[[#This Row],[WholeSale]],"$0.00") &amp; " USD"</f>
        <v>49 - $17.14 USD</v>
      </c>
      <c r="J55" s="13" t="str">
        <f>Table1[[#This Row],[FriendlyName]]&amp;" - " &amp;TEXT(Table1[[#This Row],[MSRP]],"$0.00") &amp; " USD"</f>
        <v>49 - $24.49 USD</v>
      </c>
      <c r="K55" s="13">
        <v>49</v>
      </c>
      <c r="L55" s="93">
        <v>17.14</v>
      </c>
      <c r="M55" s="93">
        <v>24.49</v>
      </c>
      <c r="N55" s="93">
        <v>24.49</v>
      </c>
    </row>
    <row r="56" spans="2:14" x14ac:dyDescent="0.25">
      <c r="C56" s="15" t="s">
        <v>548</v>
      </c>
      <c r="E56" s="15" t="s">
        <v>538</v>
      </c>
      <c r="F56" s="15"/>
      <c r="I56" s="13" t="str">
        <f>Table1[[#This Row],[FriendlyName]]&amp;" - " &amp;TEXT(Table1[[#This Row],[WholeSale]],"$0.00") &amp; " USD"</f>
        <v>50 - $17.49 USD</v>
      </c>
      <c r="J56" s="13" t="str">
        <f>Table1[[#This Row],[FriendlyName]]&amp;" - " &amp;TEXT(Table1[[#This Row],[MSRP]],"$0.00") &amp; " USD"</f>
        <v>50 - $24.99 USD</v>
      </c>
      <c r="K56" s="13">
        <v>50</v>
      </c>
      <c r="L56" s="93">
        <v>17.489999999999998</v>
      </c>
      <c r="M56" s="93">
        <v>24.99</v>
      </c>
      <c r="N56" s="93">
        <v>24.99</v>
      </c>
    </row>
    <row r="57" spans="2:14" x14ac:dyDescent="0.25">
      <c r="C57" s="15" t="s">
        <v>78</v>
      </c>
      <c r="E57" s="15" t="s">
        <v>78</v>
      </c>
      <c r="F57" s="15"/>
      <c r="I57" s="13" t="str">
        <f>Table1[[#This Row],[FriendlyName]]&amp;" - " &amp;TEXT(Table1[[#This Row],[WholeSale]],"$0.00") &amp; " USD"</f>
        <v>51 - $17.84 USD</v>
      </c>
      <c r="J57" s="13" t="str">
        <f>Table1[[#This Row],[FriendlyName]]&amp;" - " &amp;TEXT(Table1[[#This Row],[MSRP]],"$0.00") &amp; " USD"</f>
        <v>51 - $25.49 USD</v>
      </c>
      <c r="K57" s="13">
        <v>51</v>
      </c>
      <c r="L57" s="93">
        <v>17.84</v>
      </c>
      <c r="M57" s="93">
        <v>25.49</v>
      </c>
      <c r="N57" s="93">
        <v>25.49</v>
      </c>
    </row>
    <row r="58" spans="2:14" x14ac:dyDescent="0.25">
      <c r="C58" s="15" t="s">
        <v>80</v>
      </c>
      <c r="E58" s="15" t="s">
        <v>80</v>
      </c>
      <c r="F58" s="15"/>
      <c r="I58" s="13" t="str">
        <f>Table1[[#This Row],[FriendlyName]]&amp;" - " &amp;TEXT(Table1[[#This Row],[WholeSale]],"$0.00") &amp; " USD"</f>
        <v>52 - $18.19 USD</v>
      </c>
      <c r="J58" s="13" t="str">
        <f>Table1[[#This Row],[FriendlyName]]&amp;" - " &amp;TEXT(Table1[[#This Row],[MSRP]],"$0.00") &amp; " USD"</f>
        <v>52 - $25.99 USD</v>
      </c>
      <c r="K58" s="13">
        <v>52</v>
      </c>
      <c r="L58" s="93">
        <v>18.190000000000001</v>
      </c>
      <c r="M58" s="93">
        <v>25.99</v>
      </c>
      <c r="N58" s="93">
        <v>25.99</v>
      </c>
    </row>
    <row r="59" spans="2:14" x14ac:dyDescent="0.25">
      <c r="C59" s="15" t="s">
        <v>549</v>
      </c>
      <c r="E59" s="15" t="s">
        <v>81</v>
      </c>
      <c r="F59" s="15"/>
      <c r="I59" s="13" t="str">
        <f>Table1[[#This Row],[FriendlyName]]&amp;" - " &amp;TEXT(Table1[[#This Row],[WholeSale]],"$0.00") &amp; " USD"</f>
        <v>53 - $18.54 USD</v>
      </c>
      <c r="J59" s="13" t="str">
        <f>Table1[[#This Row],[FriendlyName]]&amp;" - " &amp;TEXT(Table1[[#This Row],[MSRP]],"$0.00") &amp; " USD"</f>
        <v>53 - $26.49 USD</v>
      </c>
      <c r="K59" s="13">
        <v>53</v>
      </c>
      <c r="L59" s="93">
        <v>18.54</v>
      </c>
      <c r="M59" s="93">
        <v>26.49</v>
      </c>
      <c r="N59" s="93">
        <v>26.49</v>
      </c>
    </row>
    <row r="60" spans="2:14" ht="15" x14ac:dyDescent="0.25">
      <c r="C60" t="s">
        <v>359</v>
      </c>
      <c r="E60" t="s">
        <v>359</v>
      </c>
      <c r="F60" s="15"/>
      <c r="I60" s="13" t="str">
        <f>Table1[[#This Row],[FriendlyName]]&amp;" - " &amp;TEXT(Table1[[#This Row],[WholeSale]],"$0.00") &amp; " USD"</f>
        <v>54 - $18.89 USD</v>
      </c>
      <c r="J60" s="13" t="str">
        <f>Table1[[#This Row],[FriendlyName]]&amp;" - " &amp;TEXT(Table1[[#This Row],[MSRP]],"$0.00") &amp; " USD"</f>
        <v>54 - $26.99 USD</v>
      </c>
      <c r="K60" s="13">
        <v>54</v>
      </c>
      <c r="L60" s="93">
        <v>18.89</v>
      </c>
      <c r="M60" s="93">
        <v>26.99</v>
      </c>
      <c r="N60" s="93">
        <v>26.99</v>
      </c>
    </row>
    <row r="61" spans="2:14" x14ac:dyDescent="0.25">
      <c r="C61" s="15" t="s">
        <v>363</v>
      </c>
      <c r="E61" s="15" t="s">
        <v>363</v>
      </c>
      <c r="I61" s="13" t="str">
        <f>Table1[[#This Row],[FriendlyName]]&amp;" - " &amp;TEXT(Table1[[#This Row],[WholeSale]],"$0.00") &amp; " USD"</f>
        <v>55 - $19.24 USD</v>
      </c>
      <c r="J61" s="13" t="str">
        <f>Table1[[#This Row],[FriendlyName]]&amp;" - " &amp;TEXT(Table1[[#This Row],[MSRP]],"$0.00") &amp; " USD"</f>
        <v>55 - $27.49 USD</v>
      </c>
      <c r="K61" s="13">
        <v>55</v>
      </c>
      <c r="L61" s="93">
        <v>19.239999999999998</v>
      </c>
      <c r="M61" s="93">
        <v>27.49</v>
      </c>
      <c r="N61" s="93">
        <v>27.49</v>
      </c>
    </row>
    <row r="62" spans="2:14" x14ac:dyDescent="0.25">
      <c r="I62" s="13" t="str">
        <f>Table1[[#This Row],[FriendlyName]]&amp;" - " &amp;TEXT(Table1[[#This Row],[WholeSale]],"$0.00") &amp; " USD"</f>
        <v>56 - $19.59 USD</v>
      </c>
      <c r="J62" s="13" t="str">
        <f>Table1[[#This Row],[FriendlyName]]&amp;" - " &amp;TEXT(Table1[[#This Row],[MSRP]],"$0.00") &amp; " USD"</f>
        <v>56 - $27.99 USD</v>
      </c>
      <c r="K62" s="13">
        <v>56</v>
      </c>
      <c r="L62" s="93">
        <v>19.59</v>
      </c>
      <c r="M62" s="93">
        <v>27.99</v>
      </c>
      <c r="N62" s="93">
        <v>27.99</v>
      </c>
    </row>
    <row r="63" spans="2:14" x14ac:dyDescent="0.25">
      <c r="I63" s="13" t="str">
        <f>Table1[[#This Row],[FriendlyName]]&amp;" - " &amp;TEXT(Table1[[#This Row],[WholeSale]],"$0.00") &amp; " USD"</f>
        <v>57 - $19.94 USD</v>
      </c>
      <c r="J63" s="13" t="str">
        <f>Table1[[#This Row],[FriendlyName]]&amp;" - " &amp;TEXT(Table1[[#This Row],[MSRP]],"$0.00") &amp; " USD"</f>
        <v>57 - $28.49 USD</v>
      </c>
      <c r="K63" s="13">
        <v>57</v>
      </c>
      <c r="L63" s="93">
        <v>19.940000000000001</v>
      </c>
      <c r="M63" s="93">
        <v>28.49</v>
      </c>
      <c r="N63" s="93">
        <v>28.49</v>
      </c>
    </row>
    <row r="64" spans="2:14" x14ac:dyDescent="0.25">
      <c r="I64" s="13" t="str">
        <f>Table1[[#This Row],[FriendlyName]]&amp;" - " &amp;TEXT(Table1[[#This Row],[WholeSale]],"$0.00") &amp; " USD"</f>
        <v>58 - $20.29 USD</v>
      </c>
      <c r="J64" s="13" t="str">
        <f>Table1[[#This Row],[FriendlyName]]&amp;" - " &amp;TEXT(Table1[[#This Row],[MSRP]],"$0.00") &amp; " USD"</f>
        <v>58 - $28.99 USD</v>
      </c>
      <c r="K64" s="13">
        <v>58</v>
      </c>
      <c r="L64" s="93">
        <v>20.29</v>
      </c>
      <c r="M64" s="93">
        <v>28.99</v>
      </c>
      <c r="N64" s="93">
        <v>28.99</v>
      </c>
    </row>
    <row r="65" spans="2:14" x14ac:dyDescent="0.25">
      <c r="I65" s="13" t="str">
        <f>Table1[[#This Row],[FriendlyName]]&amp;" - " &amp;TEXT(Table1[[#This Row],[WholeSale]],"$0.00") &amp; " USD"</f>
        <v>59 - $20.64 USD</v>
      </c>
      <c r="J65" s="13" t="str">
        <f>Table1[[#This Row],[FriendlyName]]&amp;" - " &amp;TEXT(Table1[[#This Row],[MSRP]],"$0.00") &amp; " USD"</f>
        <v>59 - $29.49 USD</v>
      </c>
      <c r="K65" s="13">
        <v>59</v>
      </c>
      <c r="L65" s="93">
        <v>20.64</v>
      </c>
      <c r="M65" s="93">
        <v>29.49</v>
      </c>
      <c r="N65" s="93">
        <v>29.49</v>
      </c>
    </row>
    <row r="66" spans="2:14" x14ac:dyDescent="0.25">
      <c r="I66" s="13" t="str">
        <f>Table1[[#This Row],[FriendlyName]]&amp;" - " &amp;TEXT(Table1[[#This Row],[WholeSale]],"$0.00") &amp; " USD"</f>
        <v>60 - $20.99 USD</v>
      </c>
      <c r="J66" s="13" t="str">
        <f>Table1[[#This Row],[FriendlyName]]&amp;" - " &amp;TEXT(Table1[[#This Row],[MSRP]],"$0.00") &amp; " USD"</f>
        <v>60 - $29.99 USD</v>
      </c>
      <c r="K66" s="13">
        <v>60</v>
      </c>
      <c r="L66" s="93">
        <v>20.99</v>
      </c>
      <c r="M66" s="93">
        <v>29.99</v>
      </c>
      <c r="N66" s="93">
        <v>29.99</v>
      </c>
    </row>
    <row r="67" spans="2:14" x14ac:dyDescent="0.25">
      <c r="I67" s="13" t="str">
        <f>Table1[[#This Row],[FriendlyName]]&amp;" - " &amp;TEXT(Table1[[#This Row],[WholeSale]],"$0.00") &amp; " USD"</f>
        <v>61 - $21.34 USD</v>
      </c>
      <c r="J67" s="13" t="str">
        <f>Table1[[#This Row],[FriendlyName]]&amp;" - " &amp;TEXT(Table1[[#This Row],[MSRP]],"$0.00") &amp; " USD"</f>
        <v>61 - $30.49 USD</v>
      </c>
      <c r="K67" s="13">
        <v>61</v>
      </c>
      <c r="L67" s="93">
        <v>21.34</v>
      </c>
      <c r="M67" s="93">
        <v>30.49</v>
      </c>
      <c r="N67" s="93">
        <v>30.49</v>
      </c>
    </row>
    <row r="68" spans="2:14" x14ac:dyDescent="0.25">
      <c r="I68" s="13" t="str">
        <f>Table1[[#This Row],[FriendlyName]]&amp;" - " &amp;TEXT(Table1[[#This Row],[WholeSale]],"$0.00") &amp; " USD"</f>
        <v>62 - $21.69 USD</v>
      </c>
      <c r="J68" s="13" t="str">
        <f>Table1[[#This Row],[FriendlyName]]&amp;" - " &amp;TEXT(Table1[[#This Row],[MSRP]],"$0.00") &amp; " USD"</f>
        <v>62 - $30.99 USD</v>
      </c>
      <c r="K68" s="13">
        <v>62</v>
      </c>
      <c r="L68" s="93">
        <v>21.69</v>
      </c>
      <c r="M68" s="93">
        <v>30.99</v>
      </c>
      <c r="N68" s="93">
        <v>30.99</v>
      </c>
    </row>
    <row r="69" spans="2:14" x14ac:dyDescent="0.25">
      <c r="B69" s="13" t="s">
        <v>89</v>
      </c>
      <c r="C69" s="14" t="s">
        <v>69</v>
      </c>
      <c r="I69" s="13" t="str">
        <f>Table1[[#This Row],[FriendlyName]]&amp;" - " &amp;TEXT(Table1[[#This Row],[WholeSale]],"$0.00") &amp; " USD"</f>
        <v>63 - $22.04 USD</v>
      </c>
      <c r="J69" s="13" t="str">
        <f>Table1[[#This Row],[FriendlyName]]&amp;" - " &amp;TEXT(Table1[[#This Row],[MSRP]],"$0.00") &amp; " USD"</f>
        <v>63 - $31.49 USD</v>
      </c>
      <c r="K69" s="13">
        <v>63</v>
      </c>
      <c r="L69" s="93">
        <v>22.04</v>
      </c>
      <c r="M69" s="93">
        <v>31.49</v>
      </c>
      <c r="N69" s="93">
        <v>31.49</v>
      </c>
    </row>
    <row r="70" spans="2:14" x14ac:dyDescent="0.25">
      <c r="C70" s="15" t="s">
        <v>82</v>
      </c>
      <c r="I70" s="13" t="str">
        <f>Table1[[#This Row],[FriendlyName]]&amp;" - " &amp;TEXT(Table1[[#This Row],[WholeSale]],"$0.00") &amp; " USD"</f>
        <v>64 - $22.39 USD</v>
      </c>
      <c r="J70" s="13" t="str">
        <f>Table1[[#This Row],[FriendlyName]]&amp;" - " &amp;TEXT(Table1[[#This Row],[MSRP]],"$0.00") &amp; " USD"</f>
        <v>64 - $31.99 USD</v>
      </c>
      <c r="K70" s="13">
        <v>64</v>
      </c>
      <c r="L70" s="93">
        <v>22.39</v>
      </c>
      <c r="M70" s="93">
        <v>31.99</v>
      </c>
      <c r="N70" s="93">
        <v>31.99</v>
      </c>
    </row>
    <row r="71" spans="2:14" x14ac:dyDescent="0.25">
      <c r="C71" s="15" t="s">
        <v>83</v>
      </c>
      <c r="I71" s="13" t="str">
        <f>Table1[[#This Row],[FriendlyName]]&amp;" - " &amp;TEXT(Table1[[#This Row],[WholeSale]],"$0.00") &amp; " USD"</f>
        <v>65 - $22.74 USD</v>
      </c>
      <c r="J71" s="13" t="str">
        <f>Table1[[#This Row],[FriendlyName]]&amp;" - " &amp;TEXT(Table1[[#This Row],[MSRP]],"$0.00") &amp; " USD"</f>
        <v>65 - $32.49 USD</v>
      </c>
      <c r="K71" s="13">
        <v>65</v>
      </c>
      <c r="L71" s="93">
        <v>22.74</v>
      </c>
      <c r="M71" s="93">
        <v>32.49</v>
      </c>
      <c r="N71" s="93">
        <v>32.49</v>
      </c>
    </row>
    <row r="72" spans="2:14" x14ac:dyDescent="0.25">
      <c r="C72" s="15" t="s">
        <v>84</v>
      </c>
      <c r="I72" s="13" t="str">
        <f>Table1[[#This Row],[FriendlyName]]&amp;" - " &amp;TEXT(Table1[[#This Row],[WholeSale]],"$0.00") &amp; " USD"</f>
        <v>66 - $23.09 USD</v>
      </c>
      <c r="J72" s="13" t="str">
        <f>Table1[[#This Row],[FriendlyName]]&amp;" - " &amp;TEXT(Table1[[#This Row],[MSRP]],"$0.00") &amp; " USD"</f>
        <v>66 - $32.99 USD</v>
      </c>
      <c r="K72" s="13">
        <v>66</v>
      </c>
      <c r="L72" s="93">
        <v>23.09</v>
      </c>
      <c r="M72" s="93">
        <v>32.99</v>
      </c>
      <c r="N72" s="93">
        <v>32.99</v>
      </c>
    </row>
    <row r="73" spans="2:14" x14ac:dyDescent="0.25">
      <c r="C73" s="15" t="s">
        <v>85</v>
      </c>
      <c r="I73" s="13" t="str">
        <f>Table1[[#This Row],[FriendlyName]]&amp;" - " &amp;TEXT(Table1[[#This Row],[WholeSale]],"$0.00") &amp; " USD"</f>
        <v>67 - $23.44 USD</v>
      </c>
      <c r="J73" s="13" t="str">
        <f>Table1[[#This Row],[FriendlyName]]&amp;" - " &amp;TEXT(Table1[[#This Row],[MSRP]],"$0.00") &amp; " USD"</f>
        <v>67 - $33.49 USD</v>
      </c>
      <c r="K73" s="13">
        <v>67</v>
      </c>
      <c r="L73" s="93">
        <v>23.44</v>
      </c>
      <c r="M73" s="93">
        <v>33.49</v>
      </c>
      <c r="N73" s="93">
        <v>33.49</v>
      </c>
    </row>
    <row r="74" spans="2:14" x14ac:dyDescent="0.25">
      <c r="C74" s="15" t="s">
        <v>86</v>
      </c>
      <c r="I74" s="13" t="str">
        <f>Table1[[#This Row],[FriendlyName]]&amp;" - " &amp;TEXT(Table1[[#This Row],[WholeSale]],"$0.00") &amp; " USD"</f>
        <v>68 - $23.79 USD</v>
      </c>
      <c r="J74" s="13" t="str">
        <f>Table1[[#This Row],[FriendlyName]]&amp;" - " &amp;TEXT(Table1[[#This Row],[MSRP]],"$0.00") &amp; " USD"</f>
        <v>68 - $33.99 USD</v>
      </c>
      <c r="K74" s="13">
        <v>68</v>
      </c>
      <c r="L74" s="93">
        <v>23.79</v>
      </c>
      <c r="M74" s="93">
        <v>33.99</v>
      </c>
      <c r="N74" s="93">
        <v>33.99</v>
      </c>
    </row>
    <row r="75" spans="2:14" x14ac:dyDescent="0.25">
      <c r="C75" s="15" t="s">
        <v>87</v>
      </c>
      <c r="I75" s="13" t="str">
        <f>Table1[[#This Row],[FriendlyName]]&amp;" - " &amp;TEXT(Table1[[#This Row],[WholeSale]],"$0.00") &amp; " USD"</f>
        <v>69 - $24.14 USD</v>
      </c>
      <c r="J75" s="13" t="str">
        <f>Table1[[#This Row],[FriendlyName]]&amp;" - " &amp;TEXT(Table1[[#This Row],[MSRP]],"$0.00") &amp; " USD"</f>
        <v>69 - $34.49 USD</v>
      </c>
      <c r="K75" s="13">
        <v>69</v>
      </c>
      <c r="L75" s="93">
        <v>24.14</v>
      </c>
      <c r="M75" s="93">
        <v>34.49</v>
      </c>
      <c r="N75" s="93">
        <v>34.49</v>
      </c>
    </row>
    <row r="76" spans="2:14" x14ac:dyDescent="0.25">
      <c r="C76" s="15" t="s">
        <v>88</v>
      </c>
      <c r="I76" s="13" t="str">
        <f>Table1[[#This Row],[FriendlyName]]&amp;" - " &amp;TEXT(Table1[[#This Row],[WholeSale]],"$0.00") &amp; " USD"</f>
        <v>70 - $24.49 USD</v>
      </c>
      <c r="J76" s="13" t="str">
        <f>Table1[[#This Row],[FriendlyName]]&amp;" - " &amp;TEXT(Table1[[#This Row],[MSRP]],"$0.00") &amp; " USD"</f>
        <v>70 - $34.99 USD</v>
      </c>
      <c r="K76" s="13">
        <v>70</v>
      </c>
      <c r="L76" s="93">
        <v>24.49</v>
      </c>
      <c r="M76" s="93">
        <v>34.99</v>
      </c>
      <c r="N76" s="93">
        <v>34.99</v>
      </c>
    </row>
    <row r="77" spans="2:14" x14ac:dyDescent="0.25">
      <c r="C77" s="15" t="s">
        <v>246</v>
      </c>
      <c r="I77" s="13" t="str">
        <f>Table1[[#This Row],[FriendlyName]]&amp;" - " &amp;TEXT(Table1[[#This Row],[WholeSale]],"$0.00") &amp; " USD"</f>
        <v>71 - $24.84 USD</v>
      </c>
      <c r="J77" s="13" t="str">
        <f>Table1[[#This Row],[FriendlyName]]&amp;" - " &amp;TEXT(Table1[[#This Row],[MSRP]],"$0.00") &amp; " USD"</f>
        <v>71 - $35.49 USD</v>
      </c>
      <c r="K77" s="13">
        <v>71</v>
      </c>
      <c r="L77" s="93">
        <v>24.84</v>
      </c>
      <c r="M77" s="93">
        <v>35.49</v>
      </c>
      <c r="N77" s="93">
        <v>35.49</v>
      </c>
    </row>
    <row r="78" spans="2:14" x14ac:dyDescent="0.25">
      <c r="C78" s="15" t="s">
        <v>236</v>
      </c>
      <c r="I78" s="13" t="str">
        <f>Table1[[#This Row],[FriendlyName]]&amp;" - " &amp;TEXT(Table1[[#This Row],[WholeSale]],"$0.00") &amp; " USD"</f>
        <v>72 - $25.19 USD</v>
      </c>
      <c r="J78" s="13" t="str">
        <f>Table1[[#This Row],[FriendlyName]]&amp;" - " &amp;TEXT(Table1[[#This Row],[MSRP]],"$0.00") &amp; " USD"</f>
        <v>72 - $35.99 USD</v>
      </c>
      <c r="K78" s="13">
        <v>72</v>
      </c>
      <c r="L78" s="93">
        <v>25.19</v>
      </c>
      <c r="M78" s="93">
        <v>35.99</v>
      </c>
      <c r="N78" s="93">
        <v>35.99</v>
      </c>
    </row>
    <row r="79" spans="2:14" x14ac:dyDescent="0.25">
      <c r="I79" s="13" t="str">
        <f>Table1[[#This Row],[FriendlyName]]&amp;" - " &amp;TEXT(Table1[[#This Row],[WholeSale]],"$0.00") &amp; " USD"</f>
        <v>73 - $25.54 USD</v>
      </c>
      <c r="J79" s="13" t="str">
        <f>Table1[[#This Row],[FriendlyName]]&amp;" - " &amp;TEXT(Table1[[#This Row],[MSRP]],"$0.00") &amp; " USD"</f>
        <v>73 - $36.49 USD</v>
      </c>
      <c r="K79" s="13">
        <v>73</v>
      </c>
      <c r="L79" s="93">
        <v>25.54</v>
      </c>
      <c r="M79" s="93">
        <v>36.49</v>
      </c>
      <c r="N79" s="93">
        <v>36.49</v>
      </c>
    </row>
    <row r="80" spans="2:14" x14ac:dyDescent="0.25">
      <c r="B80" s="13" t="s">
        <v>236</v>
      </c>
      <c r="C80" s="14" t="s">
        <v>69</v>
      </c>
      <c r="I80" s="13" t="str">
        <f>Table1[[#This Row],[FriendlyName]]&amp;" - " &amp;TEXT(Table1[[#This Row],[WholeSale]],"$0.00") &amp; " USD"</f>
        <v>74 - $25.89 USD</v>
      </c>
      <c r="J80" s="13" t="str">
        <f>Table1[[#This Row],[FriendlyName]]&amp;" - " &amp;TEXT(Table1[[#This Row],[MSRP]],"$0.00") &amp; " USD"</f>
        <v>74 - $36.99 USD</v>
      </c>
      <c r="K80" s="13">
        <v>74</v>
      </c>
      <c r="L80" s="93">
        <v>25.89</v>
      </c>
      <c r="M80" s="93">
        <v>36.99</v>
      </c>
      <c r="N80" s="93">
        <v>36.99</v>
      </c>
    </row>
    <row r="81" spans="1:14" x14ac:dyDescent="0.25">
      <c r="C81" s="15" t="s">
        <v>232</v>
      </c>
      <c r="I81" s="13" t="str">
        <f>Table1[[#This Row],[FriendlyName]]&amp;" - " &amp;TEXT(Table1[[#This Row],[WholeSale]],"$0.00") &amp; " USD"</f>
        <v>75 - $26.24 USD</v>
      </c>
      <c r="J81" s="13" t="str">
        <f>Table1[[#This Row],[FriendlyName]]&amp;" - " &amp;TEXT(Table1[[#This Row],[MSRP]],"$0.00") &amp; " USD"</f>
        <v>75 - $37.49 USD</v>
      </c>
      <c r="K81" s="13">
        <v>75</v>
      </c>
      <c r="L81" s="93">
        <v>26.24</v>
      </c>
      <c r="M81" s="93">
        <v>37.49</v>
      </c>
      <c r="N81" s="93">
        <v>37.49</v>
      </c>
    </row>
    <row r="82" spans="1:14" x14ac:dyDescent="0.25">
      <c r="C82" s="15" t="s">
        <v>233</v>
      </c>
      <c r="I82" s="13" t="str">
        <f>Table1[[#This Row],[FriendlyName]]&amp;" - " &amp;TEXT(Table1[[#This Row],[WholeSale]],"$0.00") &amp; " USD"</f>
        <v>76 - $26.59 USD</v>
      </c>
      <c r="J82" s="13" t="str">
        <f>Table1[[#This Row],[FriendlyName]]&amp;" - " &amp;TEXT(Table1[[#This Row],[MSRP]],"$0.00") &amp; " USD"</f>
        <v>76 - $37.99 USD</v>
      </c>
      <c r="K82" s="13">
        <v>76</v>
      </c>
      <c r="L82" s="93">
        <v>26.59</v>
      </c>
      <c r="M82" s="93">
        <v>37.99</v>
      </c>
      <c r="N82" s="93">
        <v>37.99</v>
      </c>
    </row>
    <row r="83" spans="1:14" x14ac:dyDescent="0.25">
      <c r="C83" s="15" t="s">
        <v>235</v>
      </c>
      <c r="I83" s="13" t="str">
        <f>Table1[[#This Row],[FriendlyName]]&amp;" - " &amp;TEXT(Table1[[#This Row],[WholeSale]],"$0.00") &amp; " USD"</f>
        <v>77 - $26.94 USD</v>
      </c>
      <c r="J83" s="13" t="str">
        <f>Table1[[#This Row],[FriendlyName]]&amp;" - " &amp;TEXT(Table1[[#This Row],[MSRP]],"$0.00") &amp; " USD"</f>
        <v>77 - $38.49 USD</v>
      </c>
      <c r="K83" s="13">
        <v>77</v>
      </c>
      <c r="L83" s="93">
        <v>26.94</v>
      </c>
      <c r="M83" s="93">
        <v>38.49</v>
      </c>
      <c r="N83" s="93">
        <v>38.49</v>
      </c>
    </row>
    <row r="84" spans="1:14" x14ac:dyDescent="0.25">
      <c r="I84" s="13" t="str">
        <f>Table1[[#This Row],[FriendlyName]]&amp;" - " &amp;TEXT(Table1[[#This Row],[WholeSale]],"$0.00") &amp; " USD"</f>
        <v>78 - $27.29 USD</v>
      </c>
      <c r="J84" s="13" t="str">
        <f>Table1[[#This Row],[FriendlyName]]&amp;" - " &amp;TEXT(Table1[[#This Row],[MSRP]],"$0.00") &amp; " USD"</f>
        <v>78 - $38.99 USD</v>
      </c>
      <c r="K84" s="13">
        <v>78</v>
      </c>
      <c r="L84" s="93">
        <v>27.29</v>
      </c>
      <c r="M84" s="93">
        <v>38.99</v>
      </c>
      <c r="N84" s="93">
        <v>38.99</v>
      </c>
    </row>
    <row r="85" spans="1:14" x14ac:dyDescent="0.25">
      <c r="B85" s="13" t="s">
        <v>261</v>
      </c>
      <c r="C85" s="14" t="s">
        <v>69</v>
      </c>
      <c r="I85" s="13" t="str">
        <f>Table1[[#This Row],[FriendlyName]]&amp;" - " &amp;TEXT(Table1[[#This Row],[WholeSale]],"$0.00") &amp; " USD"</f>
        <v>79 - $27.64 USD</v>
      </c>
      <c r="J85" s="13" t="str">
        <f>Table1[[#This Row],[FriendlyName]]&amp;" - " &amp;TEXT(Table1[[#This Row],[MSRP]],"$0.00") &amp; " USD"</f>
        <v>79 - $39.49 USD</v>
      </c>
      <c r="K85" s="13">
        <v>79</v>
      </c>
      <c r="L85" s="93">
        <v>27.64</v>
      </c>
      <c r="M85" s="93">
        <v>39.49</v>
      </c>
      <c r="N85" s="93">
        <v>39.49</v>
      </c>
    </row>
    <row r="86" spans="1:14" x14ac:dyDescent="0.25">
      <c r="C86" s="15" t="s">
        <v>262</v>
      </c>
      <c r="I86" s="13" t="str">
        <f>Table1[[#This Row],[FriendlyName]]&amp;" - " &amp;TEXT(Table1[[#This Row],[WholeSale]],"$0.00") &amp; " USD"</f>
        <v>80 - $27.99 USD</v>
      </c>
      <c r="J86" s="13" t="str">
        <f>Table1[[#This Row],[FriendlyName]]&amp;" - " &amp;TEXT(Table1[[#This Row],[MSRP]],"$0.00") &amp; " USD"</f>
        <v>80 - $39.99 USD</v>
      </c>
      <c r="K86" s="13">
        <v>80</v>
      </c>
      <c r="L86" s="93">
        <v>27.99</v>
      </c>
      <c r="M86" s="93">
        <v>39.99</v>
      </c>
      <c r="N86" s="93">
        <v>39.99</v>
      </c>
    </row>
    <row r="87" spans="1:14" x14ac:dyDescent="0.25">
      <c r="C87" s="15" t="s">
        <v>263</v>
      </c>
      <c r="I87" s="13" t="str">
        <f>Table1[[#This Row],[FriendlyName]]&amp;" - " &amp;TEXT(Table1[[#This Row],[WholeSale]],"$0.00") &amp; " USD"</f>
        <v>81 - $28.34 USD</v>
      </c>
      <c r="J87" s="13" t="str">
        <f>Table1[[#This Row],[FriendlyName]]&amp;" - " &amp;TEXT(Table1[[#This Row],[MSRP]],"$0.00") &amp; " USD"</f>
        <v>81 - $40.49 USD</v>
      </c>
      <c r="K87" s="13">
        <v>81</v>
      </c>
      <c r="L87" s="93">
        <v>28.34</v>
      </c>
      <c r="M87" s="93">
        <v>40.49</v>
      </c>
      <c r="N87" s="93">
        <v>40.49</v>
      </c>
    </row>
    <row r="88" spans="1:14" x14ac:dyDescent="0.25">
      <c r="I88" s="13" t="str">
        <f>Table1[[#This Row],[FriendlyName]]&amp;" - " &amp;TEXT(Table1[[#This Row],[WholeSale]],"$0.00") &amp; " USD"</f>
        <v>82 - $28.69 USD</v>
      </c>
      <c r="J88" s="13" t="str">
        <f>Table1[[#This Row],[FriendlyName]]&amp;" - " &amp;TEXT(Table1[[#This Row],[MSRP]],"$0.00") &amp; " USD"</f>
        <v>82 - $40.99 USD</v>
      </c>
      <c r="K88" s="13">
        <v>82</v>
      </c>
      <c r="L88" s="93">
        <v>28.69</v>
      </c>
      <c r="M88" s="93">
        <v>40.99</v>
      </c>
      <c r="N88" s="93">
        <v>40.99</v>
      </c>
    </row>
    <row r="89" spans="1:14" x14ac:dyDescent="0.25">
      <c r="I89" s="13" t="str">
        <f>Table1[[#This Row],[FriendlyName]]&amp;" - " &amp;TEXT(Table1[[#This Row],[WholeSale]],"$0.00") &amp; " USD"</f>
        <v>83 - $29.04 USD</v>
      </c>
      <c r="J89" s="13" t="str">
        <f>Table1[[#This Row],[FriendlyName]]&amp;" - " &amp;TEXT(Table1[[#This Row],[MSRP]],"$0.00") &amp; " USD"</f>
        <v>83 - $41.49 USD</v>
      </c>
      <c r="K89" s="13">
        <v>83</v>
      </c>
      <c r="L89" s="93">
        <v>29.04</v>
      </c>
      <c r="M89" s="93">
        <v>41.49</v>
      </c>
      <c r="N89" s="93">
        <v>41.49</v>
      </c>
    </row>
    <row r="90" spans="1:14" x14ac:dyDescent="0.25">
      <c r="B90" s="13" t="s">
        <v>145</v>
      </c>
      <c r="C90" s="14" t="s">
        <v>69</v>
      </c>
      <c r="I90" s="13" t="str">
        <f>Table1[[#This Row],[FriendlyName]]&amp;" - " &amp;TEXT(Table1[[#This Row],[WholeSale]],"$0.00") &amp; " USD"</f>
        <v>84 - $29.39 USD</v>
      </c>
      <c r="J90" s="13" t="str">
        <f>Table1[[#This Row],[FriendlyName]]&amp;" - " &amp;TEXT(Table1[[#This Row],[MSRP]],"$0.00") &amp; " USD"</f>
        <v>84 - $41.99 USD</v>
      </c>
      <c r="K90" s="13">
        <v>84</v>
      </c>
      <c r="L90" s="93">
        <v>29.39</v>
      </c>
      <c r="M90" s="93">
        <v>41.99</v>
      </c>
      <c r="N90" s="93">
        <v>41.99</v>
      </c>
    </row>
    <row r="91" spans="1:14" x14ac:dyDescent="0.25">
      <c r="C91" s="15" t="s">
        <v>146</v>
      </c>
      <c r="I91" s="13" t="str">
        <f>Table1[[#This Row],[FriendlyName]]&amp;" - " &amp;TEXT(Table1[[#This Row],[WholeSale]],"$0.00") &amp; " USD"</f>
        <v>85 - $29.74 USD</v>
      </c>
      <c r="J91" s="13" t="str">
        <f>Table1[[#This Row],[FriendlyName]]&amp;" - " &amp;TEXT(Table1[[#This Row],[MSRP]],"$0.00") &amp; " USD"</f>
        <v>85 - $42.49 USD</v>
      </c>
      <c r="K91" s="13">
        <v>85</v>
      </c>
      <c r="L91" s="93">
        <v>29.74</v>
      </c>
      <c r="M91" s="93">
        <v>42.49</v>
      </c>
      <c r="N91" s="93">
        <v>42.49</v>
      </c>
    </row>
    <row r="92" spans="1:14" x14ac:dyDescent="0.25">
      <c r="C92" s="15" t="s">
        <v>525</v>
      </c>
      <c r="I92" s="13" t="str">
        <f>Table1[[#This Row],[FriendlyName]]&amp;" - " &amp;TEXT(Table1[[#This Row],[WholeSale]],"$0.00") &amp; " USD"</f>
        <v>86 - $30.09 USD</v>
      </c>
      <c r="J92" s="13" t="str">
        <f>Table1[[#This Row],[FriendlyName]]&amp;" - " &amp;TEXT(Table1[[#This Row],[MSRP]],"$0.00") &amp; " USD"</f>
        <v>86 - $42.99 USD</v>
      </c>
      <c r="K92" s="13">
        <v>86</v>
      </c>
      <c r="L92" s="93">
        <v>30.09</v>
      </c>
      <c r="M92" s="93">
        <v>42.99</v>
      </c>
      <c r="N92" s="93">
        <v>42.99</v>
      </c>
    </row>
    <row r="93" spans="1:14" x14ac:dyDescent="0.25">
      <c r="A93" s="15"/>
      <c r="C93" s="15" t="s">
        <v>526</v>
      </c>
      <c r="I93" s="13" t="str">
        <f>Table1[[#This Row],[FriendlyName]]&amp;" - " &amp;TEXT(Table1[[#This Row],[WholeSale]],"$0.00") &amp; " USD"</f>
        <v>87 - $30.44 USD</v>
      </c>
      <c r="J93" s="13" t="str">
        <f>Table1[[#This Row],[FriendlyName]]&amp;" - " &amp;TEXT(Table1[[#This Row],[MSRP]],"$0.00") &amp; " USD"</f>
        <v>87 - $43.49 USD</v>
      </c>
      <c r="K93" s="13">
        <v>87</v>
      </c>
      <c r="L93" s="93">
        <v>30.44</v>
      </c>
      <c r="M93" s="93">
        <v>43.49</v>
      </c>
      <c r="N93" s="93">
        <v>43.49</v>
      </c>
    </row>
    <row r="94" spans="1:14" x14ac:dyDescent="0.25">
      <c r="A94" s="15"/>
      <c r="C94" s="15" t="s">
        <v>527</v>
      </c>
      <c r="I94" s="13" t="str">
        <f>Table1[[#This Row],[FriendlyName]]&amp;" - " &amp;TEXT(Table1[[#This Row],[WholeSale]],"$0.00") &amp; " USD"</f>
        <v>88 - $30.79 USD</v>
      </c>
      <c r="J94" s="13" t="str">
        <f>Table1[[#This Row],[FriendlyName]]&amp;" - " &amp;TEXT(Table1[[#This Row],[MSRP]],"$0.00") &amp; " USD"</f>
        <v>88 - $43.99 USD</v>
      </c>
      <c r="K94" s="13">
        <v>88</v>
      </c>
      <c r="L94" s="93">
        <v>30.79</v>
      </c>
      <c r="M94" s="93">
        <v>43.99</v>
      </c>
      <c r="N94" s="93">
        <v>43.99</v>
      </c>
    </row>
    <row r="95" spans="1:14" x14ac:dyDescent="0.25">
      <c r="C95" s="15" t="s">
        <v>528</v>
      </c>
      <c r="I95" s="13" t="str">
        <f>Table1[[#This Row],[FriendlyName]]&amp;" - " &amp;TEXT(Table1[[#This Row],[WholeSale]],"$0.00") &amp; " USD"</f>
        <v>89 - $31.14 USD</v>
      </c>
      <c r="J95" s="13" t="str">
        <f>Table1[[#This Row],[FriendlyName]]&amp;" - " &amp;TEXT(Table1[[#This Row],[MSRP]],"$0.00") &amp; " USD"</f>
        <v>89 - $44.49 USD</v>
      </c>
      <c r="K95" s="13">
        <v>89</v>
      </c>
      <c r="L95" s="93">
        <v>31.14</v>
      </c>
      <c r="M95" s="93">
        <v>44.49</v>
      </c>
      <c r="N95" s="93">
        <v>44.49</v>
      </c>
    </row>
    <row r="96" spans="1:14" x14ac:dyDescent="0.25">
      <c r="C96" s="15" t="s">
        <v>529</v>
      </c>
      <c r="I96" s="13" t="str">
        <f>Table1[[#This Row],[FriendlyName]]&amp;" - " &amp;TEXT(Table1[[#This Row],[WholeSale]],"$0.00") &amp; " USD"</f>
        <v>90 - $31.49 USD</v>
      </c>
      <c r="J96" s="13" t="str">
        <f>Table1[[#This Row],[FriendlyName]]&amp;" - " &amp;TEXT(Table1[[#This Row],[MSRP]],"$0.00") &amp; " USD"</f>
        <v>90 - $44.99 USD</v>
      </c>
      <c r="K96" s="13">
        <v>90</v>
      </c>
      <c r="L96" s="93">
        <v>31.49</v>
      </c>
      <c r="M96" s="93">
        <v>44.99</v>
      </c>
      <c r="N96" s="93">
        <v>44.99</v>
      </c>
    </row>
    <row r="97" spans="2:14" x14ac:dyDescent="0.25">
      <c r="I97" s="13" t="str">
        <f>Table1[[#This Row],[FriendlyName]]&amp;" - " &amp;TEXT(Table1[[#This Row],[WholeSale]],"$0.00") &amp; " USD"</f>
        <v>91 - $31.84 USD</v>
      </c>
      <c r="J97" s="13" t="str">
        <f>Table1[[#This Row],[FriendlyName]]&amp;" - " &amp;TEXT(Table1[[#This Row],[MSRP]],"$0.00") &amp; " USD"</f>
        <v>91 - $45.49 USD</v>
      </c>
      <c r="K97" s="13">
        <v>91</v>
      </c>
      <c r="L97" s="93">
        <v>31.84</v>
      </c>
      <c r="M97" s="93">
        <v>45.49</v>
      </c>
      <c r="N97" s="93">
        <v>45.49</v>
      </c>
    </row>
    <row r="98" spans="2:14" x14ac:dyDescent="0.25">
      <c r="C98" s="14"/>
      <c r="I98" s="13" t="str">
        <f>Table1[[#This Row],[FriendlyName]]&amp;" - " &amp;TEXT(Table1[[#This Row],[WholeSale]],"$0.00") &amp; " USD"</f>
        <v>92 - $32.19 USD</v>
      </c>
      <c r="J98" s="13" t="str">
        <f>Table1[[#This Row],[FriendlyName]]&amp;" - " &amp;TEXT(Table1[[#This Row],[MSRP]],"$0.00") &amp; " USD"</f>
        <v>92 - $45.99 USD</v>
      </c>
      <c r="K98" s="13">
        <v>92</v>
      </c>
      <c r="L98" s="93">
        <v>32.19</v>
      </c>
      <c r="M98" s="93">
        <v>45.99</v>
      </c>
      <c r="N98" s="93">
        <v>45.99</v>
      </c>
    </row>
    <row r="99" spans="2:14" x14ac:dyDescent="0.25">
      <c r="I99" s="13" t="str">
        <f>Table1[[#This Row],[FriendlyName]]&amp;" - " &amp;TEXT(Table1[[#This Row],[WholeSale]],"$0.00") &amp; " USD"</f>
        <v>93 - $32.54 USD</v>
      </c>
      <c r="J99" s="13" t="str">
        <f>Table1[[#This Row],[FriendlyName]]&amp;" - " &amp;TEXT(Table1[[#This Row],[MSRP]],"$0.00") &amp; " USD"</f>
        <v>93 - $46.49 USD</v>
      </c>
      <c r="K99" s="13">
        <v>93</v>
      </c>
      <c r="L99" s="93">
        <v>32.54</v>
      </c>
      <c r="M99" s="93">
        <v>46.49</v>
      </c>
      <c r="N99" s="93">
        <v>46.49</v>
      </c>
    </row>
    <row r="100" spans="2:14" x14ac:dyDescent="0.25">
      <c r="I100" s="13" t="str">
        <f>Table1[[#This Row],[FriendlyName]]&amp;" - " &amp;TEXT(Table1[[#This Row],[WholeSale]],"$0.00") &amp; " USD"</f>
        <v>94 - $32.89 USD</v>
      </c>
      <c r="J100" s="13" t="str">
        <f>Table1[[#This Row],[FriendlyName]]&amp;" - " &amp;TEXT(Table1[[#This Row],[MSRP]],"$0.00") &amp; " USD"</f>
        <v>94 - $46.99 USD</v>
      </c>
      <c r="K100" s="13">
        <v>94</v>
      </c>
      <c r="L100" s="93">
        <v>32.89</v>
      </c>
      <c r="M100" s="93">
        <v>46.99</v>
      </c>
      <c r="N100" s="93">
        <v>46.99</v>
      </c>
    </row>
    <row r="101" spans="2:14" x14ac:dyDescent="0.25">
      <c r="I101" s="13" t="str">
        <f>Table1[[#This Row],[FriendlyName]]&amp;" - " &amp;TEXT(Table1[[#This Row],[WholeSale]],"$0.00") &amp; " USD"</f>
        <v>95 - $33.24 USD</v>
      </c>
      <c r="J101" s="13" t="str">
        <f>Table1[[#This Row],[FriendlyName]]&amp;" - " &amp;TEXT(Table1[[#This Row],[MSRP]],"$0.00") &amp; " USD"</f>
        <v>95 - $47.49 USD</v>
      </c>
      <c r="K101" s="13">
        <v>95</v>
      </c>
      <c r="L101" s="93">
        <v>33.24</v>
      </c>
      <c r="M101" s="93">
        <v>47.49</v>
      </c>
      <c r="N101" s="93">
        <v>47.49</v>
      </c>
    </row>
    <row r="102" spans="2:14" x14ac:dyDescent="0.25">
      <c r="I102" s="13" t="str">
        <f>Table1[[#This Row],[FriendlyName]]&amp;" - " &amp;TEXT(Table1[[#This Row],[WholeSale]],"$0.00") &amp; " USD"</f>
        <v>96 - $33.59 USD</v>
      </c>
      <c r="J102" s="13" t="str">
        <f>Table1[[#This Row],[FriendlyName]]&amp;" - " &amp;TEXT(Table1[[#This Row],[MSRP]],"$0.00") &amp; " USD"</f>
        <v>96 - $47.99 USD</v>
      </c>
      <c r="K102" s="13">
        <v>96</v>
      </c>
      <c r="L102" s="93">
        <v>33.590000000000003</v>
      </c>
      <c r="M102" s="93">
        <v>47.99</v>
      </c>
      <c r="N102" s="93">
        <v>47.99</v>
      </c>
    </row>
    <row r="103" spans="2:14" x14ac:dyDescent="0.25">
      <c r="B103" s="13" t="s">
        <v>157</v>
      </c>
      <c r="C103" s="14" t="s">
        <v>69</v>
      </c>
      <c r="I103" s="13" t="str">
        <f>Table1[[#This Row],[FriendlyName]]&amp;" - " &amp;TEXT(Table1[[#This Row],[WholeSale]],"$0.00") &amp; " USD"</f>
        <v>97 - $33.94 USD</v>
      </c>
      <c r="J103" s="13" t="str">
        <f>Table1[[#This Row],[FriendlyName]]&amp;" - " &amp;TEXT(Table1[[#This Row],[MSRP]],"$0.00") &amp; " USD"</f>
        <v>97 - $48.49 USD</v>
      </c>
      <c r="K103" s="13">
        <v>97</v>
      </c>
      <c r="L103" s="93">
        <v>33.94</v>
      </c>
      <c r="M103" s="93">
        <v>48.49</v>
      </c>
      <c r="N103" s="93">
        <v>48.49</v>
      </c>
    </row>
    <row r="104" spans="2:14" x14ac:dyDescent="0.25">
      <c r="C104" s="15" t="s">
        <v>158</v>
      </c>
      <c r="I104" s="13" t="str">
        <f>Table1[[#This Row],[FriendlyName]]&amp;" - " &amp;TEXT(Table1[[#This Row],[WholeSale]],"$0.00") &amp; " USD"</f>
        <v>98 - $34.29 USD</v>
      </c>
      <c r="J104" s="13" t="str">
        <f>Table1[[#This Row],[FriendlyName]]&amp;" - " &amp;TEXT(Table1[[#This Row],[MSRP]],"$0.00") &amp; " USD"</f>
        <v>98 - $48.99 USD</v>
      </c>
      <c r="K104" s="13">
        <v>98</v>
      </c>
      <c r="L104" s="93">
        <v>34.29</v>
      </c>
      <c r="M104" s="93">
        <v>48.99</v>
      </c>
      <c r="N104" s="93">
        <v>48.99</v>
      </c>
    </row>
    <row r="105" spans="2:14" x14ac:dyDescent="0.25">
      <c r="C105" s="15" t="s">
        <v>159</v>
      </c>
      <c r="I105" s="13" t="str">
        <f>Table1[[#This Row],[FriendlyName]]&amp;" - " &amp;TEXT(Table1[[#This Row],[WholeSale]],"$0.00") &amp; " USD"</f>
        <v>99 - $34.64 USD</v>
      </c>
      <c r="J105" s="13" t="str">
        <f>Table1[[#This Row],[FriendlyName]]&amp;" - " &amp;TEXT(Table1[[#This Row],[MSRP]],"$0.00") &amp; " USD"</f>
        <v>99 - $49.49 USD</v>
      </c>
      <c r="K105" s="13">
        <v>99</v>
      </c>
      <c r="L105" s="93">
        <v>34.64</v>
      </c>
      <c r="M105" s="93">
        <v>49.49</v>
      </c>
      <c r="N105" s="93">
        <v>49.49</v>
      </c>
    </row>
    <row r="106" spans="2:14" x14ac:dyDescent="0.25">
      <c r="I106" s="13" t="str">
        <f>Table1[[#This Row],[FriendlyName]]&amp;" - " &amp;TEXT(Table1[[#This Row],[WholeSale]],"$0.00") &amp; " USD"</f>
        <v>100 - $34.99 USD</v>
      </c>
      <c r="J106" s="13" t="str">
        <f>Table1[[#This Row],[FriendlyName]]&amp;" - " &amp;TEXT(Table1[[#This Row],[MSRP]],"$0.00") &amp; " USD"</f>
        <v>100 - $49.99 USD</v>
      </c>
      <c r="K106" s="13">
        <v>100</v>
      </c>
      <c r="L106" s="93">
        <v>34.99</v>
      </c>
      <c r="M106" s="93">
        <v>49.99</v>
      </c>
      <c r="N106" s="93">
        <v>49.99</v>
      </c>
    </row>
    <row r="107" spans="2:14" x14ac:dyDescent="0.25">
      <c r="B107" s="13" t="s">
        <v>127</v>
      </c>
      <c r="C107" s="14" t="s">
        <v>69</v>
      </c>
      <c r="I107" s="13" t="str">
        <f>Table1[[#This Row],[FriendlyName]]&amp;" - " &amp;TEXT(Table1[[#This Row],[WholeSale]],"$0.00") &amp; " USD"</f>
        <v>101 - $35.34 USD</v>
      </c>
      <c r="J107" s="13" t="str">
        <f>Table1[[#This Row],[FriendlyName]]&amp;" - " &amp;TEXT(Table1[[#This Row],[MSRP]],"$0.00") &amp; " USD"</f>
        <v>101 - $50.49 USD</v>
      </c>
      <c r="K107" s="13">
        <v>101</v>
      </c>
      <c r="L107" s="93">
        <v>35.340000000000003</v>
      </c>
      <c r="M107" s="93">
        <v>50.49</v>
      </c>
      <c r="N107" s="93">
        <v>50.49</v>
      </c>
    </row>
    <row r="108" spans="2:14" x14ac:dyDescent="0.25">
      <c r="C108" s="15" t="s">
        <v>181</v>
      </c>
      <c r="I108" s="13" t="str">
        <f>Table1[[#This Row],[FriendlyName]]&amp;" - " &amp;TEXT(Table1[[#This Row],[WholeSale]],"$0.00") &amp; " USD"</f>
        <v>102 - $35.69 USD</v>
      </c>
      <c r="J108" s="13" t="str">
        <f>Table1[[#This Row],[FriendlyName]]&amp;" - " &amp;TEXT(Table1[[#This Row],[MSRP]],"$0.00") &amp; " USD"</f>
        <v>102 - $50.99 USD</v>
      </c>
      <c r="K108" s="13">
        <v>102</v>
      </c>
      <c r="L108" s="93">
        <v>35.69</v>
      </c>
      <c r="M108" s="93">
        <v>50.99</v>
      </c>
      <c r="N108" s="93">
        <v>50.99</v>
      </c>
    </row>
    <row r="109" spans="2:14" x14ac:dyDescent="0.25">
      <c r="C109" s="15" t="s">
        <v>182</v>
      </c>
      <c r="I109" s="13" t="str">
        <f>Table1[[#This Row],[FriendlyName]]&amp;" - " &amp;TEXT(Table1[[#This Row],[WholeSale]],"$0.00") &amp; " USD"</f>
        <v>103 - $36.04 USD</v>
      </c>
      <c r="J109" s="13" t="str">
        <f>Table1[[#This Row],[FriendlyName]]&amp;" - " &amp;TEXT(Table1[[#This Row],[MSRP]],"$0.00") &amp; " USD"</f>
        <v>103 - $51.49 USD</v>
      </c>
      <c r="K109" s="13">
        <v>103</v>
      </c>
      <c r="L109" s="93">
        <v>36.04</v>
      </c>
      <c r="M109" s="93">
        <v>51.49</v>
      </c>
      <c r="N109" s="93">
        <v>51.49</v>
      </c>
    </row>
    <row r="110" spans="2:14" x14ac:dyDescent="0.25">
      <c r="C110" s="15" t="s">
        <v>183</v>
      </c>
      <c r="I110" s="13" t="str">
        <f>Table1[[#This Row],[FriendlyName]]&amp;" - " &amp;TEXT(Table1[[#This Row],[WholeSale]],"$0.00") &amp; " USD"</f>
        <v>104 - $36.39 USD</v>
      </c>
      <c r="J110" s="13" t="str">
        <f>Table1[[#This Row],[FriendlyName]]&amp;" - " &amp;TEXT(Table1[[#This Row],[MSRP]],"$0.00") &amp; " USD"</f>
        <v>104 - $51.99 USD</v>
      </c>
      <c r="K110" s="13">
        <v>104</v>
      </c>
      <c r="L110" s="93">
        <v>36.39</v>
      </c>
      <c r="M110" s="93">
        <v>51.99</v>
      </c>
      <c r="N110" s="93">
        <v>51.99</v>
      </c>
    </row>
    <row r="111" spans="2:14" x14ac:dyDescent="0.25">
      <c r="C111" s="15" t="s">
        <v>184</v>
      </c>
      <c r="I111" s="13" t="str">
        <f>Table1[[#This Row],[FriendlyName]]&amp;" - " &amp;TEXT(Table1[[#This Row],[WholeSale]],"$0.00") &amp; " USD"</f>
        <v>105 - $36.74 USD</v>
      </c>
      <c r="J111" s="13" t="str">
        <f>Table1[[#This Row],[FriendlyName]]&amp;" - " &amp;TEXT(Table1[[#This Row],[MSRP]],"$0.00") &amp; " USD"</f>
        <v>105 - $52.49 USD</v>
      </c>
      <c r="K111" s="13">
        <v>105</v>
      </c>
      <c r="L111" s="93">
        <v>36.74</v>
      </c>
      <c r="M111" s="93">
        <v>52.49</v>
      </c>
      <c r="N111" s="93">
        <v>52.49</v>
      </c>
    </row>
    <row r="112" spans="2:14" x14ac:dyDescent="0.25">
      <c r="C112" s="15" t="s">
        <v>185</v>
      </c>
      <c r="I112" s="13" t="str">
        <f>Table1[[#This Row],[FriendlyName]]&amp;" - " &amp;TEXT(Table1[[#This Row],[WholeSale]],"$0.00") &amp; " USD"</f>
        <v>106 - $37.09 USD</v>
      </c>
      <c r="J112" s="13" t="str">
        <f>Table1[[#This Row],[FriendlyName]]&amp;" - " &amp;TEXT(Table1[[#This Row],[MSRP]],"$0.00") &amp; " USD"</f>
        <v>106 - $52.99 USD</v>
      </c>
      <c r="K112" s="13">
        <v>106</v>
      </c>
      <c r="L112" s="93">
        <v>37.090000000000003</v>
      </c>
      <c r="M112" s="93">
        <v>52.99</v>
      </c>
      <c r="N112" s="93">
        <v>52.99</v>
      </c>
    </row>
    <row r="113" spans="3:14" x14ac:dyDescent="0.25">
      <c r="C113" s="15" t="s">
        <v>128</v>
      </c>
      <c r="I113" s="13" t="str">
        <f>Table1[[#This Row],[FriendlyName]]&amp;" - " &amp;TEXT(Table1[[#This Row],[WholeSale]],"$0.00") &amp; " USD"</f>
        <v>107 - $37.44 USD</v>
      </c>
      <c r="J113" s="13" t="str">
        <f>Table1[[#This Row],[FriendlyName]]&amp;" - " &amp;TEXT(Table1[[#This Row],[MSRP]],"$0.00") &amp; " USD"</f>
        <v>107 - $53.49 USD</v>
      </c>
      <c r="K113" s="13">
        <v>107</v>
      </c>
      <c r="L113" s="93">
        <v>37.44</v>
      </c>
      <c r="M113" s="93">
        <v>53.49</v>
      </c>
      <c r="N113" s="93">
        <v>53.49</v>
      </c>
    </row>
    <row r="114" spans="3:14" x14ac:dyDescent="0.25">
      <c r="C114" s="15" t="s">
        <v>129</v>
      </c>
      <c r="I114" s="13" t="str">
        <f>Table1[[#This Row],[FriendlyName]]&amp;" - " &amp;TEXT(Table1[[#This Row],[WholeSale]],"$0.00") &amp; " USD"</f>
        <v>108 - $37.79 USD</v>
      </c>
      <c r="J114" s="13" t="str">
        <f>Table1[[#This Row],[FriendlyName]]&amp;" - " &amp;TEXT(Table1[[#This Row],[MSRP]],"$0.00") &amp; " USD"</f>
        <v>108 - $53.99 USD</v>
      </c>
      <c r="K114" s="13">
        <v>108</v>
      </c>
      <c r="L114" s="93">
        <v>37.79</v>
      </c>
      <c r="M114" s="93">
        <v>53.99</v>
      </c>
      <c r="N114" s="93">
        <v>53.99</v>
      </c>
    </row>
    <row r="115" spans="3:14" x14ac:dyDescent="0.25">
      <c r="C115" s="15" t="s">
        <v>130</v>
      </c>
      <c r="I115" s="13" t="str">
        <f>Table1[[#This Row],[FriendlyName]]&amp;" - " &amp;TEXT(Table1[[#This Row],[WholeSale]],"$0.00") &amp; " USD"</f>
        <v>109 - $38.14 USD</v>
      </c>
      <c r="J115" s="13" t="str">
        <f>Table1[[#This Row],[FriendlyName]]&amp;" - " &amp;TEXT(Table1[[#This Row],[MSRP]],"$0.00") &amp; " USD"</f>
        <v>109 - $54.49 USD</v>
      </c>
      <c r="K115" s="13">
        <v>109</v>
      </c>
      <c r="L115" s="93">
        <v>38.14</v>
      </c>
      <c r="M115" s="93">
        <v>54.49</v>
      </c>
      <c r="N115" s="93">
        <v>54.49</v>
      </c>
    </row>
    <row r="116" spans="3:14" x14ac:dyDescent="0.25">
      <c r="C116" s="15" t="s">
        <v>131</v>
      </c>
      <c r="I116" s="13" t="str">
        <f>Table1[[#This Row],[FriendlyName]]&amp;" - " &amp;TEXT(Table1[[#This Row],[WholeSale]],"$0.00") &amp; " USD"</f>
        <v>110 - $38.49 USD</v>
      </c>
      <c r="J116" s="13" t="str">
        <f>Table1[[#This Row],[FriendlyName]]&amp;" - " &amp;TEXT(Table1[[#This Row],[MSRP]],"$0.00") &amp; " USD"</f>
        <v>110 - $54.99 USD</v>
      </c>
      <c r="K116" s="13">
        <v>110</v>
      </c>
      <c r="L116" s="93">
        <v>38.49</v>
      </c>
      <c r="M116" s="93">
        <v>54.99</v>
      </c>
      <c r="N116" s="93">
        <v>54.99</v>
      </c>
    </row>
    <row r="117" spans="3:14" x14ac:dyDescent="0.25">
      <c r="C117" s="15" t="s">
        <v>132</v>
      </c>
      <c r="I117" s="13" t="str">
        <f>Table1[[#This Row],[FriendlyName]]&amp;" - " &amp;TEXT(Table1[[#This Row],[WholeSale]],"$0.00") &amp; " USD"</f>
        <v>111 - $38.84 USD</v>
      </c>
      <c r="J117" s="13" t="str">
        <f>Table1[[#This Row],[FriendlyName]]&amp;" - " &amp;TEXT(Table1[[#This Row],[MSRP]],"$0.00") &amp; " USD"</f>
        <v>111 - $55.49 USD</v>
      </c>
      <c r="K117" s="13">
        <v>111</v>
      </c>
      <c r="L117" s="93">
        <v>38.840000000000003</v>
      </c>
      <c r="M117" s="93">
        <v>55.49</v>
      </c>
      <c r="N117" s="93">
        <v>55.49</v>
      </c>
    </row>
    <row r="118" spans="3:14" x14ac:dyDescent="0.25">
      <c r="C118" s="15" t="s">
        <v>133</v>
      </c>
      <c r="I118" s="13" t="str">
        <f>Table1[[#This Row],[FriendlyName]]&amp;" - " &amp;TEXT(Table1[[#This Row],[WholeSale]],"$0.00") &amp; " USD"</f>
        <v>112 - $39.19 USD</v>
      </c>
      <c r="J118" s="13" t="str">
        <f>Table1[[#This Row],[FriendlyName]]&amp;" - " &amp;TEXT(Table1[[#This Row],[MSRP]],"$0.00") &amp; " USD"</f>
        <v>112 - $55.99 USD</v>
      </c>
      <c r="K118" s="13">
        <v>112</v>
      </c>
      <c r="L118" s="93">
        <v>39.19</v>
      </c>
      <c r="M118" s="93">
        <v>55.99</v>
      </c>
      <c r="N118" s="93">
        <v>55.99</v>
      </c>
    </row>
    <row r="119" spans="3:14" x14ac:dyDescent="0.25">
      <c r="C119" s="15" t="s">
        <v>134</v>
      </c>
      <c r="I119" s="13" t="str">
        <f>Table1[[#This Row],[FriendlyName]]&amp;" - " &amp;TEXT(Table1[[#This Row],[WholeSale]],"$0.00") &amp; " USD"</f>
        <v>113 - $39.54 USD</v>
      </c>
      <c r="J119" s="13" t="str">
        <f>Table1[[#This Row],[FriendlyName]]&amp;" - " &amp;TEXT(Table1[[#This Row],[MSRP]],"$0.00") &amp; " USD"</f>
        <v>113 - $56.49 USD</v>
      </c>
      <c r="K119" s="13">
        <v>113</v>
      </c>
      <c r="L119" s="93">
        <v>39.54</v>
      </c>
      <c r="M119" s="93">
        <v>56.49</v>
      </c>
      <c r="N119" s="93">
        <v>56.49</v>
      </c>
    </row>
    <row r="120" spans="3:14" x14ac:dyDescent="0.25">
      <c r="C120" s="15" t="s">
        <v>180</v>
      </c>
      <c r="I120" s="13" t="str">
        <f>Table1[[#This Row],[FriendlyName]]&amp;" - " &amp;TEXT(Table1[[#This Row],[WholeSale]],"$0.00") &amp; " USD"</f>
        <v>114 - $39.89 USD</v>
      </c>
      <c r="J120" s="13" t="str">
        <f>Table1[[#This Row],[FriendlyName]]&amp;" - " &amp;TEXT(Table1[[#This Row],[MSRP]],"$0.00") &amp; " USD"</f>
        <v>114 - $56.99 USD</v>
      </c>
      <c r="K120" s="13">
        <v>114</v>
      </c>
      <c r="L120" s="93">
        <v>39.89</v>
      </c>
      <c r="M120" s="93">
        <v>56.99</v>
      </c>
      <c r="N120" s="93">
        <v>56.99</v>
      </c>
    </row>
    <row r="121" spans="3:14" x14ac:dyDescent="0.25">
      <c r="C121" s="15" t="s">
        <v>135</v>
      </c>
      <c r="I121" s="13" t="str">
        <f>Table1[[#This Row],[FriendlyName]]&amp;" - " &amp;TEXT(Table1[[#This Row],[WholeSale]],"$0.00") &amp; " USD"</f>
        <v>115 - $40.24 USD</v>
      </c>
      <c r="J121" s="13" t="str">
        <f>Table1[[#This Row],[FriendlyName]]&amp;" - " &amp;TEXT(Table1[[#This Row],[MSRP]],"$0.00") &amp; " USD"</f>
        <v>115 - $57.49 USD</v>
      </c>
      <c r="K121" s="13">
        <v>115</v>
      </c>
      <c r="L121" s="93">
        <v>40.24</v>
      </c>
      <c r="M121" s="93">
        <v>57.49</v>
      </c>
      <c r="N121" s="93">
        <v>57.49</v>
      </c>
    </row>
    <row r="122" spans="3:14" x14ac:dyDescent="0.25">
      <c r="C122" s="15" t="s">
        <v>136</v>
      </c>
      <c r="I122" s="13" t="str">
        <f>Table1[[#This Row],[FriendlyName]]&amp;" - " &amp;TEXT(Table1[[#This Row],[WholeSale]],"$0.00") &amp; " USD"</f>
        <v>116 - $40.59 USD</v>
      </c>
      <c r="J122" s="13" t="str">
        <f>Table1[[#This Row],[FriendlyName]]&amp;" - " &amp;TEXT(Table1[[#This Row],[MSRP]],"$0.00") &amp; " USD"</f>
        <v>116 - $57.99 USD</v>
      </c>
      <c r="K122" s="13">
        <v>116</v>
      </c>
      <c r="L122" s="93">
        <v>40.590000000000003</v>
      </c>
      <c r="M122" s="93">
        <v>57.99</v>
      </c>
      <c r="N122" s="93">
        <v>57.99</v>
      </c>
    </row>
    <row r="123" spans="3:14" x14ac:dyDescent="0.25">
      <c r="C123" s="15" t="s">
        <v>137</v>
      </c>
      <c r="I123" s="13" t="str">
        <f>Table1[[#This Row],[FriendlyName]]&amp;" - " &amp;TEXT(Table1[[#This Row],[WholeSale]],"$0.00") &amp; " USD"</f>
        <v>117 - $40.94 USD</v>
      </c>
      <c r="J123" s="13" t="str">
        <f>Table1[[#This Row],[FriendlyName]]&amp;" - " &amp;TEXT(Table1[[#This Row],[MSRP]],"$0.00") &amp; " USD"</f>
        <v>117 - $58.49 USD</v>
      </c>
      <c r="K123" s="13">
        <v>117</v>
      </c>
      <c r="L123" s="93">
        <v>40.94</v>
      </c>
      <c r="M123" s="93">
        <v>58.49</v>
      </c>
      <c r="N123" s="93">
        <v>58.49</v>
      </c>
    </row>
    <row r="124" spans="3:14" x14ac:dyDescent="0.25">
      <c r="C124" s="15" t="s">
        <v>138</v>
      </c>
      <c r="I124" s="13" t="str">
        <f>Table1[[#This Row],[FriendlyName]]&amp;" - " &amp;TEXT(Table1[[#This Row],[WholeSale]],"$0.00") &amp; " USD"</f>
        <v>118 - $41.29 USD</v>
      </c>
      <c r="J124" s="13" t="str">
        <f>Table1[[#This Row],[FriendlyName]]&amp;" - " &amp;TEXT(Table1[[#This Row],[MSRP]],"$0.00") &amp; " USD"</f>
        <v>118 - $58.99 USD</v>
      </c>
      <c r="K124" s="13">
        <v>118</v>
      </c>
      <c r="L124" s="93">
        <v>41.29</v>
      </c>
      <c r="M124" s="93">
        <v>58.99</v>
      </c>
      <c r="N124" s="93">
        <v>58.99</v>
      </c>
    </row>
    <row r="125" spans="3:14" x14ac:dyDescent="0.25">
      <c r="C125" s="15" t="s">
        <v>139</v>
      </c>
      <c r="I125" s="13" t="str">
        <f>Table1[[#This Row],[FriendlyName]]&amp;" - " &amp;TEXT(Table1[[#This Row],[WholeSale]],"$0.00") &amp; " USD"</f>
        <v>119 - $41.64 USD</v>
      </c>
      <c r="J125" s="13" t="str">
        <f>Table1[[#This Row],[FriendlyName]]&amp;" - " &amp;TEXT(Table1[[#This Row],[MSRP]],"$0.00") &amp; " USD"</f>
        <v>119 - $59.49 USD</v>
      </c>
      <c r="K125" s="13">
        <v>119</v>
      </c>
      <c r="L125" s="93">
        <v>41.64</v>
      </c>
      <c r="M125" s="93">
        <v>59.49</v>
      </c>
      <c r="N125" s="93">
        <v>59.49</v>
      </c>
    </row>
    <row r="126" spans="3:14" x14ac:dyDescent="0.25">
      <c r="C126" s="15" t="s">
        <v>140</v>
      </c>
      <c r="I126" s="13" t="str">
        <f>Table1[[#This Row],[FriendlyName]]&amp;" - " &amp;TEXT(Table1[[#This Row],[WholeSale]],"$0.00") &amp; " USD"</f>
        <v>120 - $41.99 USD</v>
      </c>
      <c r="J126" s="13" t="str">
        <f>Table1[[#This Row],[FriendlyName]]&amp;" - " &amp;TEXT(Table1[[#This Row],[MSRP]],"$0.00") &amp; " USD"</f>
        <v>120 - $59.99 USD</v>
      </c>
      <c r="K126" s="13">
        <v>120</v>
      </c>
      <c r="L126" s="93">
        <v>41.99</v>
      </c>
      <c r="M126" s="93">
        <v>59.99</v>
      </c>
      <c r="N126" s="93">
        <v>59.99</v>
      </c>
    </row>
    <row r="127" spans="3:14" x14ac:dyDescent="0.25">
      <c r="C127" s="15" t="s">
        <v>141</v>
      </c>
      <c r="I127" s="13" t="str">
        <f>Table1[[#This Row],[FriendlyName]]&amp;" - " &amp;TEXT(Table1[[#This Row],[WholeSale]],"$0.00") &amp; " USD"</f>
        <v>121 - $42.34 USD</v>
      </c>
      <c r="J127" s="13" t="str">
        <f>Table1[[#This Row],[FriendlyName]]&amp;" - " &amp;TEXT(Table1[[#This Row],[MSRP]],"$0.00") &amp; " USD"</f>
        <v>121 - $60.49 USD</v>
      </c>
      <c r="K127" s="13">
        <v>121</v>
      </c>
      <c r="L127" s="93">
        <v>42.34</v>
      </c>
      <c r="M127" s="93">
        <v>60.49</v>
      </c>
      <c r="N127" s="93">
        <v>60.49</v>
      </c>
    </row>
    <row r="128" spans="3:14" x14ac:dyDescent="0.25">
      <c r="C128" s="15" t="s">
        <v>142</v>
      </c>
      <c r="I128" s="13" t="str">
        <f>Table1[[#This Row],[FriendlyName]]&amp;" - " &amp;TEXT(Table1[[#This Row],[WholeSale]],"$0.00") &amp; " USD"</f>
        <v>122 - $42.69 USD</v>
      </c>
      <c r="J128" s="13" t="str">
        <f>Table1[[#This Row],[FriendlyName]]&amp;" - " &amp;TEXT(Table1[[#This Row],[MSRP]],"$0.00") &amp; " USD"</f>
        <v>122 - $60.99 USD</v>
      </c>
      <c r="K128" s="13">
        <v>122</v>
      </c>
      <c r="L128" s="93">
        <v>42.69</v>
      </c>
      <c r="M128" s="93">
        <v>60.99</v>
      </c>
      <c r="N128" s="93">
        <v>60.99</v>
      </c>
    </row>
    <row r="129" spans="1:14" x14ac:dyDescent="0.25">
      <c r="C129" s="15" t="s">
        <v>143</v>
      </c>
      <c r="I129" s="13" t="str">
        <f>Table1[[#This Row],[FriendlyName]]&amp;" - " &amp;TEXT(Table1[[#This Row],[WholeSale]],"$0.00") &amp; " USD"</f>
        <v>123 - $43.04 USD</v>
      </c>
      <c r="J129" s="13" t="str">
        <f>Table1[[#This Row],[FriendlyName]]&amp;" - " &amp;TEXT(Table1[[#This Row],[MSRP]],"$0.00") &amp; " USD"</f>
        <v>123 - $61.49 USD</v>
      </c>
      <c r="K129" s="13">
        <v>123</v>
      </c>
      <c r="L129" s="93">
        <v>43.04</v>
      </c>
      <c r="M129" s="93">
        <v>61.49</v>
      </c>
      <c r="N129" s="93">
        <v>61.49</v>
      </c>
    </row>
    <row r="130" spans="1:14" x14ac:dyDescent="0.25">
      <c r="I130" s="13" t="str">
        <f>Table1[[#This Row],[FriendlyName]]&amp;" - " &amp;TEXT(Table1[[#This Row],[WholeSale]],"$0.00") &amp; " USD"</f>
        <v>124 - $43.39 USD</v>
      </c>
      <c r="J130" s="13" t="str">
        <f>Table1[[#This Row],[FriendlyName]]&amp;" - " &amp;TEXT(Table1[[#This Row],[MSRP]],"$0.00") &amp; " USD"</f>
        <v>124 - $61.99 USD</v>
      </c>
      <c r="K130" s="13">
        <v>124</v>
      </c>
      <c r="L130" s="93">
        <v>43.39</v>
      </c>
      <c r="M130" s="93">
        <v>61.99</v>
      </c>
      <c r="N130" s="93">
        <v>61.99</v>
      </c>
    </row>
    <row r="131" spans="1:14" x14ac:dyDescent="0.25">
      <c r="I131" s="13" t="str">
        <f>Table1[[#This Row],[FriendlyName]]&amp;" - " &amp;TEXT(Table1[[#This Row],[WholeSale]],"$0.00") &amp; " USD"</f>
        <v>125 - $43.74 USD</v>
      </c>
      <c r="J131" s="13" t="str">
        <f>Table1[[#This Row],[FriendlyName]]&amp;" - " &amp;TEXT(Table1[[#This Row],[MSRP]],"$0.00") &amp; " USD"</f>
        <v>125 - $62.49 USD</v>
      </c>
      <c r="K131" s="13">
        <v>125</v>
      </c>
      <c r="L131" s="93">
        <v>43.74</v>
      </c>
      <c r="M131" s="93">
        <v>62.49</v>
      </c>
      <c r="N131" s="93">
        <v>62.49</v>
      </c>
    </row>
    <row r="132" spans="1:14" x14ac:dyDescent="0.25">
      <c r="I132" s="13" t="str">
        <f>Table1[[#This Row],[FriendlyName]]&amp;" - " &amp;TEXT(Table1[[#This Row],[WholeSale]],"$0.00") &amp; " USD"</f>
        <v>126 - $44.09 USD</v>
      </c>
      <c r="J132" s="13" t="str">
        <f>Table1[[#This Row],[FriendlyName]]&amp;" - " &amp;TEXT(Table1[[#This Row],[MSRP]],"$0.00") &amp; " USD"</f>
        <v>126 - $62.99 USD</v>
      </c>
      <c r="K132" s="13">
        <v>126</v>
      </c>
      <c r="L132" s="93">
        <v>44.09</v>
      </c>
      <c r="M132" s="93">
        <v>62.99</v>
      </c>
      <c r="N132" s="93">
        <v>62.99</v>
      </c>
    </row>
    <row r="133" spans="1:14" x14ac:dyDescent="0.25">
      <c r="I133" s="13" t="str">
        <f>Table1[[#This Row],[FriendlyName]]&amp;" - " &amp;TEXT(Table1[[#This Row],[WholeSale]],"$0.00") &amp; " USD"</f>
        <v>127 - $44.44 USD</v>
      </c>
      <c r="J133" s="13" t="str">
        <f>Table1[[#This Row],[FriendlyName]]&amp;" - " &amp;TEXT(Table1[[#This Row],[MSRP]],"$0.00") &amp; " USD"</f>
        <v>127 - $63.49 USD</v>
      </c>
      <c r="K133" s="13">
        <v>127</v>
      </c>
      <c r="L133" s="93">
        <v>44.44</v>
      </c>
      <c r="M133" s="93">
        <v>63.49</v>
      </c>
      <c r="N133" s="93">
        <v>63.49</v>
      </c>
    </row>
    <row r="134" spans="1:14" x14ac:dyDescent="0.25">
      <c r="I134" s="13" t="str">
        <f>Table1[[#This Row],[FriendlyName]]&amp;" - " &amp;TEXT(Table1[[#This Row],[WholeSale]],"$0.00") &amp; " USD"</f>
        <v>128 - $44.79 USD</v>
      </c>
      <c r="J134" s="13" t="str">
        <f>Table1[[#This Row],[FriendlyName]]&amp;" - " &amp;TEXT(Table1[[#This Row],[MSRP]],"$0.00") &amp; " USD"</f>
        <v>128 - $63.99 USD</v>
      </c>
      <c r="K134" s="13">
        <v>128</v>
      </c>
      <c r="L134" s="93">
        <v>44.79</v>
      </c>
      <c r="M134" s="93">
        <v>63.99</v>
      </c>
      <c r="N134" s="93">
        <v>63.99</v>
      </c>
    </row>
    <row r="135" spans="1:14" x14ac:dyDescent="0.25">
      <c r="I135" s="13" t="str">
        <f>Table1[[#This Row],[FriendlyName]]&amp;" - " &amp;TEXT(Table1[[#This Row],[WholeSale]],"$0.00") &amp; " USD"</f>
        <v>129 - $45.14 USD</v>
      </c>
      <c r="J135" s="13" t="str">
        <f>Table1[[#This Row],[FriendlyName]]&amp;" - " &amp;TEXT(Table1[[#This Row],[MSRP]],"$0.00") &amp; " USD"</f>
        <v>129 - $64.49 USD</v>
      </c>
      <c r="K135" s="13">
        <v>129</v>
      </c>
      <c r="L135" s="93">
        <v>45.14</v>
      </c>
      <c r="M135" s="93">
        <v>64.489999999999995</v>
      </c>
      <c r="N135" s="93">
        <v>64.489999999999995</v>
      </c>
    </row>
    <row r="136" spans="1:14" x14ac:dyDescent="0.25">
      <c r="I136" s="13" t="str">
        <f>Table1[[#This Row],[FriendlyName]]&amp;" - " &amp;TEXT(Table1[[#This Row],[WholeSale]],"$0.00") &amp; " USD"</f>
        <v>130 - $45.49 USD</v>
      </c>
      <c r="J136" s="13" t="str">
        <f>Table1[[#This Row],[FriendlyName]]&amp;" - " &amp;TEXT(Table1[[#This Row],[MSRP]],"$0.00") &amp; " USD"</f>
        <v>130 - $64.99 USD</v>
      </c>
      <c r="K136" s="13">
        <v>130</v>
      </c>
      <c r="L136" s="93">
        <v>45.49</v>
      </c>
      <c r="M136" s="93">
        <v>64.989999999999995</v>
      </c>
      <c r="N136" s="93">
        <v>64.989999999999995</v>
      </c>
    </row>
    <row r="137" spans="1:14" x14ac:dyDescent="0.25">
      <c r="I137" s="13" t="str">
        <f>Table1[[#This Row],[FriendlyName]]&amp;" - " &amp;TEXT(Table1[[#This Row],[WholeSale]],"$0.00") &amp; " USD"</f>
        <v>131 - $45.84 USD</v>
      </c>
      <c r="J137" s="13" t="str">
        <f>Table1[[#This Row],[FriendlyName]]&amp;" - " &amp;TEXT(Table1[[#This Row],[MSRP]],"$0.00") &amp; " USD"</f>
        <v>131 - $65.49 USD</v>
      </c>
      <c r="K137" s="13">
        <v>131</v>
      </c>
      <c r="L137" s="93">
        <v>45.84</v>
      </c>
      <c r="M137" s="93">
        <v>65.489999999999995</v>
      </c>
      <c r="N137" s="93">
        <v>65.489999999999995</v>
      </c>
    </row>
    <row r="138" spans="1:14" x14ac:dyDescent="0.25">
      <c r="I138" s="13" t="str">
        <f>Table1[[#This Row],[FriendlyName]]&amp;" - " &amp;TEXT(Table1[[#This Row],[WholeSale]],"$0.00") &amp; " USD"</f>
        <v>132 - $46.19 USD</v>
      </c>
      <c r="J138" s="13" t="str">
        <f>Table1[[#This Row],[FriendlyName]]&amp;" - " &amp;TEXT(Table1[[#This Row],[MSRP]],"$0.00") &amp; " USD"</f>
        <v>132 - $65.99 USD</v>
      </c>
      <c r="K138" s="13">
        <v>132</v>
      </c>
      <c r="L138" s="93">
        <v>46.19</v>
      </c>
      <c r="M138" s="93">
        <v>65.989999999999995</v>
      </c>
      <c r="N138" s="93">
        <v>65.989999999999995</v>
      </c>
    </row>
    <row r="139" spans="1:14" x14ac:dyDescent="0.25">
      <c r="A139" s="246" t="s">
        <v>420</v>
      </c>
      <c r="B139" s="246" t="s">
        <v>421</v>
      </c>
      <c r="C139" s="247" t="s">
        <v>422</v>
      </c>
      <c r="I139" s="13" t="str">
        <f>Table1[[#This Row],[FriendlyName]]&amp;" - " &amp;TEXT(Table1[[#This Row],[WholeSale]],"$0.00") &amp; " USD"</f>
        <v>133 - $46.54 USD</v>
      </c>
      <c r="J139" s="13" t="str">
        <f>Table1[[#This Row],[FriendlyName]]&amp;" - " &amp;TEXT(Table1[[#This Row],[MSRP]],"$0.00") &amp; " USD"</f>
        <v>133 - $66.49 USD</v>
      </c>
      <c r="K139" s="13">
        <v>133</v>
      </c>
      <c r="L139" s="93">
        <v>46.54</v>
      </c>
      <c r="M139" s="93">
        <v>66.489999999999995</v>
      </c>
      <c r="N139" s="93">
        <v>66.489999999999995</v>
      </c>
    </row>
    <row r="140" spans="1:14" x14ac:dyDescent="0.25">
      <c r="B140" s="14" t="s">
        <v>69</v>
      </c>
      <c r="C140" s="15" t="s">
        <v>424</v>
      </c>
      <c r="I140" s="13" t="str">
        <f>Table1[[#This Row],[FriendlyName]]&amp;" - " &amp;TEXT(Table1[[#This Row],[WholeSale]],"$0.00") &amp; " USD"</f>
        <v>134 - $46.89 USD</v>
      </c>
      <c r="J140" s="13" t="str">
        <f>Table1[[#This Row],[FriendlyName]]&amp;" - " &amp;TEXT(Table1[[#This Row],[MSRP]],"$0.00") &amp; " USD"</f>
        <v>134 - $66.99 USD</v>
      </c>
      <c r="K140" s="13">
        <v>134</v>
      </c>
      <c r="L140" s="93">
        <v>46.89</v>
      </c>
      <c r="M140" s="93">
        <v>66.989999999999995</v>
      </c>
      <c r="N140" s="93">
        <v>66.989999999999995</v>
      </c>
    </row>
    <row r="141" spans="1:14" x14ac:dyDescent="0.25">
      <c r="B141" s="13" t="s">
        <v>423</v>
      </c>
      <c r="C141" s="15" t="s">
        <v>426</v>
      </c>
      <c r="I141" s="13" t="str">
        <f>Table1[[#This Row],[FriendlyName]]&amp;" - " &amp;TEXT(Table1[[#This Row],[WholeSale]],"$0.00") &amp; " USD"</f>
        <v>135 - $47.24 USD</v>
      </c>
      <c r="J141" s="13" t="str">
        <f>Table1[[#This Row],[FriendlyName]]&amp;" - " &amp;TEXT(Table1[[#This Row],[MSRP]],"$0.00") &amp; " USD"</f>
        <v>135 - $67.49 USD</v>
      </c>
      <c r="K141" s="13">
        <v>135</v>
      </c>
      <c r="L141" s="93">
        <v>47.24</v>
      </c>
      <c r="M141" s="93">
        <v>67.489999999999995</v>
      </c>
      <c r="N141" s="93">
        <v>67.489999999999995</v>
      </c>
    </row>
    <row r="142" spans="1:14" x14ac:dyDescent="0.25">
      <c r="B142" s="13" t="s">
        <v>425</v>
      </c>
      <c r="C142" s="15" t="s">
        <v>357</v>
      </c>
      <c r="I142" s="13" t="str">
        <f>Table1[[#This Row],[FriendlyName]]&amp;" - " &amp;TEXT(Table1[[#This Row],[WholeSale]],"$0.00") &amp; " USD"</f>
        <v>136 - $47.59 USD</v>
      </c>
      <c r="J142" s="13" t="str">
        <f>Table1[[#This Row],[FriendlyName]]&amp;" - " &amp;TEXT(Table1[[#This Row],[MSRP]],"$0.00") &amp; " USD"</f>
        <v>136 - $67.99 USD</v>
      </c>
      <c r="K142" s="13">
        <v>136</v>
      </c>
      <c r="L142" s="93">
        <v>47.59</v>
      </c>
      <c r="M142" s="93">
        <v>67.989999999999995</v>
      </c>
      <c r="N142" s="93">
        <v>67.989999999999995</v>
      </c>
    </row>
    <row r="143" spans="1:14" x14ac:dyDescent="0.25">
      <c r="B143" s="13" t="s">
        <v>427</v>
      </c>
      <c r="C143" s="15" t="s">
        <v>429</v>
      </c>
      <c r="I143" s="13" t="str">
        <f>Table1[[#This Row],[FriendlyName]]&amp;" - " &amp;TEXT(Table1[[#This Row],[WholeSale]],"$0.00") &amp; " USD"</f>
        <v>137 - $47.94 USD</v>
      </c>
      <c r="J143" s="13" t="str">
        <f>Table1[[#This Row],[FriendlyName]]&amp;" - " &amp;TEXT(Table1[[#This Row],[MSRP]],"$0.00") &amp; " USD"</f>
        <v>137 - $68.49 USD</v>
      </c>
      <c r="K143" s="13">
        <v>137</v>
      </c>
      <c r="L143" s="93">
        <v>47.94</v>
      </c>
      <c r="M143" s="93">
        <v>68.489999999999995</v>
      </c>
      <c r="N143" s="93">
        <v>68.489999999999995</v>
      </c>
    </row>
    <row r="144" spans="1:14" x14ac:dyDescent="0.25">
      <c r="B144" s="13" t="s">
        <v>428</v>
      </c>
      <c r="C144" s="15" t="s">
        <v>368</v>
      </c>
      <c r="I144" s="13" t="str">
        <f>Table1[[#This Row],[FriendlyName]]&amp;" - " &amp;TEXT(Table1[[#This Row],[WholeSale]],"$0.00") &amp; " USD"</f>
        <v>138 - $48.29 USD</v>
      </c>
      <c r="J144" s="13" t="str">
        <f>Table1[[#This Row],[FriendlyName]]&amp;" - " &amp;TEXT(Table1[[#This Row],[MSRP]],"$0.00") &amp; " USD"</f>
        <v>138 - $68.99 USD</v>
      </c>
      <c r="K144" s="13">
        <v>138</v>
      </c>
      <c r="L144" s="93">
        <v>48.29</v>
      </c>
      <c r="M144" s="93">
        <v>68.989999999999995</v>
      </c>
      <c r="N144" s="93">
        <v>68.989999999999995</v>
      </c>
    </row>
    <row r="145" spans="1:14" x14ac:dyDescent="0.25">
      <c r="B145" s="13" t="s">
        <v>430</v>
      </c>
      <c r="C145" s="15" t="s">
        <v>431</v>
      </c>
      <c r="I145" s="13" t="str">
        <f>Table1[[#This Row],[FriendlyName]]&amp;" - " &amp;TEXT(Table1[[#This Row],[WholeSale]],"$0.00") &amp; " USD"</f>
        <v>139 - $48.64 USD</v>
      </c>
      <c r="J145" s="13" t="str">
        <f>Table1[[#This Row],[FriendlyName]]&amp;" - " &amp;TEXT(Table1[[#This Row],[MSRP]],"$0.00") &amp; " USD"</f>
        <v>139 - $69.49 USD</v>
      </c>
      <c r="K145" s="13">
        <v>139</v>
      </c>
      <c r="L145" s="93">
        <v>48.64</v>
      </c>
      <c r="M145" s="93">
        <v>69.489999999999995</v>
      </c>
      <c r="N145" s="93">
        <v>69.489999999999995</v>
      </c>
    </row>
    <row r="146" spans="1:14" x14ac:dyDescent="0.25">
      <c r="B146" s="13" t="s">
        <v>359</v>
      </c>
      <c r="C146" s="15" t="s">
        <v>432</v>
      </c>
      <c r="I146" s="13" t="str">
        <f>Table1[[#This Row],[FriendlyName]]&amp;" - " &amp;TEXT(Table1[[#This Row],[WholeSale]],"$0.00") &amp; " USD"</f>
        <v>140 - $48.99 USD</v>
      </c>
      <c r="J146" s="13" t="str">
        <f>Table1[[#This Row],[FriendlyName]]&amp;" - " &amp;TEXT(Table1[[#This Row],[MSRP]],"$0.00") &amp; " USD"</f>
        <v>140 - $69.99 USD</v>
      </c>
      <c r="K146" s="13">
        <v>140</v>
      </c>
      <c r="L146" s="93">
        <v>48.99</v>
      </c>
      <c r="M146" s="93">
        <v>69.989999999999995</v>
      </c>
      <c r="N146" s="93">
        <v>69.989999999999995</v>
      </c>
    </row>
    <row r="147" spans="1:14" x14ac:dyDescent="0.25">
      <c r="B147" s="13" t="s">
        <v>363</v>
      </c>
      <c r="C147" s="15" t="s">
        <v>366</v>
      </c>
      <c r="I147" s="13" t="str">
        <f>Table1[[#This Row],[FriendlyName]]&amp;" - " &amp;TEXT(Table1[[#This Row],[WholeSale]],"$0.00") &amp; " USD"</f>
        <v>141 - $49.34 USD</v>
      </c>
      <c r="J147" s="13" t="str">
        <f>Table1[[#This Row],[FriendlyName]]&amp;" - " &amp;TEXT(Table1[[#This Row],[MSRP]],"$0.00") &amp; " USD"</f>
        <v>141 - $70.49 USD</v>
      </c>
      <c r="K147" s="13">
        <v>141</v>
      </c>
      <c r="L147" s="93">
        <v>49.34</v>
      </c>
      <c r="M147" s="93">
        <v>70.489999999999995</v>
      </c>
      <c r="N147" s="93">
        <v>70.489999999999995</v>
      </c>
    </row>
    <row r="148" spans="1:14" x14ac:dyDescent="0.25">
      <c r="C148" s="15" t="s">
        <v>356</v>
      </c>
      <c r="I148" s="13" t="str">
        <f>Table1[[#This Row],[FriendlyName]]&amp;" - " &amp;TEXT(Table1[[#This Row],[WholeSale]],"$0.00") &amp; " USD"</f>
        <v>142 - $49.69 USD</v>
      </c>
      <c r="J148" s="13" t="str">
        <f>Table1[[#This Row],[FriendlyName]]&amp;" - " &amp;TEXT(Table1[[#This Row],[MSRP]],"$0.00") &amp; " USD"</f>
        <v>142 - $70.99 USD</v>
      </c>
      <c r="K148" s="13">
        <v>142</v>
      </c>
      <c r="L148" s="93">
        <v>49.69</v>
      </c>
      <c r="M148" s="93">
        <v>70.989999999999995</v>
      </c>
      <c r="N148" s="93">
        <v>70.989999999999995</v>
      </c>
    </row>
    <row r="149" spans="1:14" x14ac:dyDescent="0.25">
      <c r="I149" s="13" t="str">
        <f>Table1[[#This Row],[FriendlyName]]&amp;" - " &amp;TEXT(Table1[[#This Row],[WholeSale]],"$0.00") &amp; " USD"</f>
        <v>143 - $50.04 USD</v>
      </c>
      <c r="J149" s="13" t="str">
        <f>Table1[[#This Row],[FriendlyName]]&amp;" - " &amp;TEXT(Table1[[#This Row],[MSRP]],"$0.00") &amp; " USD"</f>
        <v>143 - $71.49 USD</v>
      </c>
      <c r="K149" s="13">
        <v>143</v>
      </c>
      <c r="L149" s="93">
        <v>50.04</v>
      </c>
      <c r="M149" s="93">
        <v>71.489999999999995</v>
      </c>
      <c r="N149" s="93">
        <v>71.489999999999995</v>
      </c>
    </row>
    <row r="150" spans="1:14" x14ac:dyDescent="0.25">
      <c r="I150" s="13" t="str">
        <f>Table1[[#This Row],[FriendlyName]]&amp;" - " &amp;TEXT(Table1[[#This Row],[WholeSale]],"$0.00") &amp; " USD"</f>
        <v>144 - $50.39 USD</v>
      </c>
      <c r="J150" s="13" t="str">
        <f>Table1[[#This Row],[FriendlyName]]&amp;" - " &amp;TEXT(Table1[[#This Row],[MSRP]],"$0.00") &amp; " USD"</f>
        <v>144 - $71.99 USD</v>
      </c>
      <c r="K150" s="13">
        <v>144</v>
      </c>
      <c r="L150" s="93">
        <v>50.39</v>
      </c>
      <c r="M150" s="93">
        <v>71.989999999999995</v>
      </c>
      <c r="N150" s="93">
        <v>71.989999999999995</v>
      </c>
    </row>
    <row r="151" spans="1:14" x14ac:dyDescent="0.25">
      <c r="A151" s="246"/>
      <c r="B151" s="246"/>
      <c r="I151" s="13" t="str">
        <f>Table1[[#This Row],[FriendlyName]]&amp;" - " &amp;TEXT(Table1[[#This Row],[WholeSale]],"$0.00") &amp; " USD"</f>
        <v>145 - $50.74 USD</v>
      </c>
      <c r="J151" s="13" t="str">
        <f>Table1[[#This Row],[FriendlyName]]&amp;" - " &amp;TEXT(Table1[[#This Row],[MSRP]],"$0.00") &amp; " USD"</f>
        <v>145 - $72.49 USD</v>
      </c>
      <c r="K151" s="13">
        <v>145</v>
      </c>
      <c r="L151" s="93">
        <v>50.74</v>
      </c>
      <c r="M151" s="93">
        <v>72.489999999999995</v>
      </c>
      <c r="N151" s="93">
        <v>72.489999999999995</v>
      </c>
    </row>
    <row r="152" spans="1:14" x14ac:dyDescent="0.25">
      <c r="B152" s="14"/>
      <c r="I152" s="13" t="str">
        <f>Table1[[#This Row],[FriendlyName]]&amp;" - " &amp;TEXT(Table1[[#This Row],[WholeSale]],"$0.00") &amp; " USD"</f>
        <v>146 - $51.09 USD</v>
      </c>
      <c r="J152" s="13" t="str">
        <f>Table1[[#This Row],[FriendlyName]]&amp;" - " &amp;TEXT(Table1[[#This Row],[MSRP]],"$0.00") &amp; " USD"</f>
        <v>146 - $72.99 USD</v>
      </c>
      <c r="K152" s="13">
        <v>146</v>
      </c>
      <c r="L152" s="93">
        <v>51.09</v>
      </c>
      <c r="M152" s="93">
        <v>72.989999999999995</v>
      </c>
      <c r="N152" s="93">
        <v>72.989999999999995</v>
      </c>
    </row>
    <row r="153" spans="1:14" x14ac:dyDescent="0.25">
      <c r="I153" s="13" t="str">
        <f>Table1[[#This Row],[FriendlyName]]&amp;" - " &amp;TEXT(Table1[[#This Row],[WholeSale]],"$0.00") &amp; " USD"</f>
        <v>147 - $51.44 USD</v>
      </c>
      <c r="J153" s="13" t="str">
        <f>Table1[[#This Row],[FriendlyName]]&amp;" - " &amp;TEXT(Table1[[#This Row],[MSRP]],"$0.00") &amp; " USD"</f>
        <v>147 - $73.49 USD</v>
      </c>
      <c r="K153" s="13">
        <v>147</v>
      </c>
      <c r="L153" s="93">
        <v>51.44</v>
      </c>
      <c r="M153" s="93">
        <v>73.489999999999995</v>
      </c>
      <c r="N153" s="93">
        <v>73.489999999999995</v>
      </c>
    </row>
    <row r="154" spans="1:14" x14ac:dyDescent="0.25">
      <c r="I154" s="13" t="str">
        <f>Table1[[#This Row],[FriendlyName]]&amp;" - " &amp;TEXT(Table1[[#This Row],[WholeSale]],"$0.00") &amp; " USD"</f>
        <v>148 - $51.79 USD</v>
      </c>
      <c r="J154" s="13" t="str">
        <f>Table1[[#This Row],[FriendlyName]]&amp;" - " &amp;TEXT(Table1[[#This Row],[MSRP]],"$0.00") &amp; " USD"</f>
        <v>148 - $73.99 USD</v>
      </c>
      <c r="K154" s="13">
        <v>148</v>
      </c>
      <c r="L154" s="93">
        <v>51.79</v>
      </c>
      <c r="M154" s="93">
        <v>73.989999999999995</v>
      </c>
      <c r="N154" s="93">
        <v>73.989999999999995</v>
      </c>
    </row>
    <row r="155" spans="1:14" x14ac:dyDescent="0.25">
      <c r="I155" s="13" t="str">
        <f>Table1[[#This Row],[FriendlyName]]&amp;" - " &amp;TEXT(Table1[[#This Row],[WholeSale]],"$0.00") &amp; " USD"</f>
        <v>149 - $52.14 USD</v>
      </c>
      <c r="J155" s="13" t="str">
        <f>Table1[[#This Row],[FriendlyName]]&amp;" - " &amp;TEXT(Table1[[#This Row],[MSRP]],"$0.00") &amp; " USD"</f>
        <v>149 - $74.49 USD</v>
      </c>
      <c r="K155" s="13">
        <v>149</v>
      </c>
      <c r="L155" s="93">
        <v>52.14</v>
      </c>
      <c r="M155" s="93">
        <v>74.489999999999995</v>
      </c>
      <c r="N155" s="93">
        <v>74.489999999999995</v>
      </c>
    </row>
    <row r="156" spans="1:14" x14ac:dyDescent="0.25">
      <c r="I156" s="13" t="str">
        <f>Table1[[#This Row],[FriendlyName]]&amp;" - " &amp;TEXT(Table1[[#This Row],[WholeSale]],"$0.00") &amp; " USD"</f>
        <v>150 - $52.49 USD</v>
      </c>
      <c r="J156" s="13" t="str">
        <f>Table1[[#This Row],[FriendlyName]]&amp;" - " &amp;TEXT(Table1[[#This Row],[MSRP]],"$0.00") &amp; " USD"</f>
        <v>150 - $74.99 USD</v>
      </c>
      <c r="K156" s="13">
        <v>150</v>
      </c>
      <c r="L156" s="93">
        <v>52.49</v>
      </c>
      <c r="M156" s="93">
        <v>74.989999999999995</v>
      </c>
      <c r="N156" s="93">
        <v>74.989999999999995</v>
      </c>
    </row>
    <row r="157" spans="1:14" x14ac:dyDescent="0.25">
      <c r="I157" s="13" t="str">
        <f>Table1[[#This Row],[FriendlyName]]&amp;" - " &amp;TEXT(Table1[[#This Row],[WholeSale]],"$0.00") &amp; " USD"</f>
        <v>151 - $52.84 USD</v>
      </c>
      <c r="J157" s="13" t="str">
        <f>Table1[[#This Row],[FriendlyName]]&amp;" - " &amp;TEXT(Table1[[#This Row],[MSRP]],"$0.00") &amp; " USD"</f>
        <v>151 - $75.49 USD</v>
      </c>
      <c r="K157" s="13">
        <v>151</v>
      </c>
      <c r="L157" s="93">
        <v>52.84</v>
      </c>
      <c r="M157" s="93">
        <v>75.489999999999995</v>
      </c>
      <c r="N157" s="93">
        <v>75.489999999999995</v>
      </c>
    </row>
    <row r="158" spans="1:14" x14ac:dyDescent="0.25">
      <c r="I158" s="13" t="str">
        <f>Table1[[#This Row],[FriendlyName]]&amp;" - " &amp;TEXT(Table1[[#This Row],[WholeSale]],"$0.00") &amp; " USD"</f>
        <v>152 - $53.19 USD</v>
      </c>
      <c r="J158" s="13" t="str">
        <f>Table1[[#This Row],[FriendlyName]]&amp;" - " &amp;TEXT(Table1[[#This Row],[MSRP]],"$0.00") &amp; " USD"</f>
        <v>152 - $75.99 USD</v>
      </c>
      <c r="K158" s="13">
        <v>152</v>
      </c>
      <c r="L158" s="93">
        <v>53.19</v>
      </c>
      <c r="M158" s="93">
        <v>75.989999999999995</v>
      </c>
      <c r="N158" s="93">
        <v>75.989999999999995</v>
      </c>
    </row>
    <row r="159" spans="1:14" x14ac:dyDescent="0.25">
      <c r="I159" s="13" t="str">
        <f>Table1[[#This Row],[FriendlyName]]&amp;" - " &amp;TEXT(Table1[[#This Row],[WholeSale]],"$0.00") &amp; " USD"</f>
        <v>153 - $53.54 USD</v>
      </c>
      <c r="J159" s="13" t="str">
        <f>Table1[[#This Row],[FriendlyName]]&amp;" - " &amp;TEXT(Table1[[#This Row],[MSRP]],"$0.00") &amp; " USD"</f>
        <v>153 - $76.49 USD</v>
      </c>
      <c r="K159" s="13">
        <v>153</v>
      </c>
      <c r="L159" s="93">
        <v>53.54</v>
      </c>
      <c r="M159" s="93">
        <v>76.489999999999995</v>
      </c>
      <c r="N159" s="93">
        <v>76.489999999999995</v>
      </c>
    </row>
    <row r="160" spans="1:14" x14ac:dyDescent="0.25">
      <c r="A160" s="246" t="s">
        <v>435</v>
      </c>
      <c r="B160" s="246" t="s">
        <v>421</v>
      </c>
      <c r="I160" s="13" t="str">
        <f>Table1[[#This Row],[FriendlyName]]&amp;" - " &amp;TEXT(Table1[[#This Row],[WholeSale]],"$0.00") &amp; " USD"</f>
        <v>154 - $53.89 USD</v>
      </c>
      <c r="J160" s="13" t="str">
        <f>Table1[[#This Row],[FriendlyName]]&amp;" - " &amp;TEXT(Table1[[#This Row],[MSRP]],"$0.00") &amp; " USD"</f>
        <v>154 - $76.99 USD</v>
      </c>
      <c r="K160" s="13">
        <v>154</v>
      </c>
      <c r="L160" s="93">
        <v>53.89</v>
      </c>
      <c r="M160" s="93">
        <v>76.989999999999995</v>
      </c>
      <c r="N160" s="93">
        <v>76.989999999999995</v>
      </c>
    </row>
    <row r="161" spans="1:14" x14ac:dyDescent="0.25">
      <c r="B161" s="14" t="s">
        <v>69</v>
      </c>
      <c r="I161" s="13" t="str">
        <f>Table1[[#This Row],[FriendlyName]]&amp;" - " &amp;TEXT(Table1[[#This Row],[WholeSale]],"$0.00") &amp; " USD"</f>
        <v>155 - $54.24 USD</v>
      </c>
      <c r="J161" s="13" t="str">
        <f>Table1[[#This Row],[FriendlyName]]&amp;" - " &amp;TEXT(Table1[[#This Row],[MSRP]],"$0.00") &amp; " USD"</f>
        <v>155 - $77.49 USD</v>
      </c>
      <c r="K161" s="13">
        <v>155</v>
      </c>
      <c r="L161" s="93">
        <v>54.24</v>
      </c>
      <c r="M161" s="93">
        <v>77.489999999999995</v>
      </c>
      <c r="N161" s="93">
        <v>77.489999999999995</v>
      </c>
    </row>
    <row r="162" spans="1:14" x14ac:dyDescent="0.25">
      <c r="B162" s="13" t="s">
        <v>433</v>
      </c>
      <c r="I162" s="13" t="str">
        <f>Table1[[#This Row],[FriendlyName]]&amp;" - " &amp;TEXT(Table1[[#This Row],[WholeSale]],"$0.00") &amp; " USD"</f>
        <v>156 - $54.59 USD</v>
      </c>
      <c r="J162" s="13" t="str">
        <f>Table1[[#This Row],[FriendlyName]]&amp;" - " &amp;TEXT(Table1[[#This Row],[MSRP]],"$0.00") &amp; " USD"</f>
        <v>156 - $77.99 USD</v>
      </c>
      <c r="K162" s="13">
        <v>156</v>
      </c>
      <c r="L162" s="93">
        <v>54.59</v>
      </c>
      <c r="M162" s="93">
        <v>77.989999999999995</v>
      </c>
      <c r="N162" s="93">
        <v>77.989999999999995</v>
      </c>
    </row>
    <row r="163" spans="1:14" x14ac:dyDescent="0.25">
      <c r="B163" s="13">
        <v>12</v>
      </c>
      <c r="I163" s="13" t="str">
        <f>Table1[[#This Row],[FriendlyName]]&amp;" - " &amp;TEXT(Table1[[#This Row],[WholeSale]],"$0.00") &amp; " USD"</f>
        <v>157 - $54.94 USD</v>
      </c>
      <c r="J163" s="13" t="str">
        <f>Table1[[#This Row],[FriendlyName]]&amp;" - " &amp;TEXT(Table1[[#This Row],[MSRP]],"$0.00") &amp; " USD"</f>
        <v>157 - $78.49 USD</v>
      </c>
      <c r="K163" s="13">
        <v>157</v>
      </c>
      <c r="L163" s="93">
        <v>54.94</v>
      </c>
      <c r="M163" s="93">
        <v>78.489999999999995</v>
      </c>
      <c r="N163" s="93">
        <v>78.489999999999995</v>
      </c>
    </row>
    <row r="164" spans="1:14" x14ac:dyDescent="0.25">
      <c r="B164" s="13">
        <v>15</v>
      </c>
      <c r="I164" s="13" t="str">
        <f>Table1[[#This Row],[FriendlyName]]&amp;" - " &amp;TEXT(Table1[[#This Row],[WholeSale]],"$0.00") &amp; " USD"</f>
        <v>158 - $55.29 USD</v>
      </c>
      <c r="J164" s="13" t="str">
        <f>Table1[[#This Row],[FriendlyName]]&amp;" - " &amp;TEXT(Table1[[#This Row],[MSRP]],"$0.00") &amp; " USD"</f>
        <v>158 - $78.99 USD</v>
      </c>
      <c r="K164" s="13">
        <v>158</v>
      </c>
      <c r="L164" s="93">
        <v>55.29</v>
      </c>
      <c r="M164" s="93">
        <v>78.989999999999995</v>
      </c>
      <c r="N164" s="93">
        <v>78.989999999999995</v>
      </c>
    </row>
    <row r="165" spans="1:14" x14ac:dyDescent="0.25">
      <c r="B165" s="13">
        <v>18</v>
      </c>
      <c r="I165" s="13" t="str">
        <f>Table1[[#This Row],[FriendlyName]]&amp;" - " &amp;TEXT(Table1[[#This Row],[WholeSale]],"$0.00") &amp; " USD"</f>
        <v>159 - $55.64 USD</v>
      </c>
      <c r="J165" s="13" t="str">
        <f>Table1[[#This Row],[FriendlyName]]&amp;" - " &amp;TEXT(Table1[[#This Row],[MSRP]],"$0.00") &amp; " USD"</f>
        <v>159 - $79.49 USD</v>
      </c>
      <c r="K165" s="13">
        <v>159</v>
      </c>
      <c r="L165" s="93">
        <v>55.64</v>
      </c>
      <c r="M165" s="93">
        <v>79.489999999999995</v>
      </c>
      <c r="N165" s="93">
        <v>79.489999999999995</v>
      </c>
    </row>
    <row r="166" spans="1:14" x14ac:dyDescent="0.25">
      <c r="B166" s="13" t="s">
        <v>359</v>
      </c>
      <c r="I166" s="13" t="str">
        <f>Table1[[#This Row],[FriendlyName]]&amp;" - " &amp;TEXT(Table1[[#This Row],[WholeSale]],"$0.00") &amp; " USD"</f>
        <v>160 - $55.99 USD</v>
      </c>
      <c r="J166" s="13" t="str">
        <f>Table1[[#This Row],[FriendlyName]]&amp;" - " &amp;TEXT(Table1[[#This Row],[MSRP]],"$0.00") &amp; " USD"</f>
        <v>160 - $79.99 USD</v>
      </c>
      <c r="K166" s="13">
        <v>160</v>
      </c>
      <c r="L166" s="93">
        <v>55.99</v>
      </c>
      <c r="M166" s="93">
        <v>79.989999999999995</v>
      </c>
      <c r="N166" s="93">
        <v>79.989999999999995</v>
      </c>
    </row>
    <row r="167" spans="1:14" x14ac:dyDescent="0.25">
      <c r="B167" s="13" t="s">
        <v>363</v>
      </c>
      <c r="I167" s="13" t="str">
        <f>Table1[[#This Row],[FriendlyName]]&amp;" - " &amp;TEXT(Table1[[#This Row],[WholeSale]],"$0.00") &amp; " USD"</f>
        <v>161 - $56.34 USD</v>
      </c>
      <c r="J167" s="13" t="str">
        <f>Table1[[#This Row],[FriendlyName]]&amp;" - " &amp;TEXT(Table1[[#This Row],[MSRP]],"$0.00") &amp; " USD"</f>
        <v>161 - $80.49 USD</v>
      </c>
      <c r="K167" s="13">
        <v>161</v>
      </c>
      <c r="L167" s="93">
        <v>56.34</v>
      </c>
      <c r="M167" s="93">
        <v>80.489999999999995</v>
      </c>
      <c r="N167" s="93">
        <v>80.489999999999995</v>
      </c>
    </row>
    <row r="168" spans="1:14" x14ac:dyDescent="0.25">
      <c r="A168" s="246" t="s">
        <v>436</v>
      </c>
      <c r="B168" s="246" t="s">
        <v>421</v>
      </c>
      <c r="C168" s="247" t="s">
        <v>437</v>
      </c>
      <c r="D168" s="246" t="s">
        <v>422</v>
      </c>
      <c r="I168" s="13" t="str">
        <f>Table1[[#This Row],[FriendlyName]]&amp;" - " &amp;TEXT(Table1[[#This Row],[WholeSale]],"$0.00") &amp; " USD"</f>
        <v>162 - $56.69 USD</v>
      </c>
      <c r="J168" s="13" t="str">
        <f>Table1[[#This Row],[FriendlyName]]&amp;" - " &amp;TEXT(Table1[[#This Row],[MSRP]],"$0.00") &amp; " USD"</f>
        <v>162 - $80.99 USD</v>
      </c>
      <c r="K168" s="13">
        <v>162</v>
      </c>
      <c r="L168" s="93">
        <v>56.69</v>
      </c>
      <c r="M168" s="93">
        <v>80.989999999999995</v>
      </c>
      <c r="N168" s="93">
        <v>80.989999999999995</v>
      </c>
    </row>
    <row r="169" spans="1:14" x14ac:dyDescent="0.25">
      <c r="B169" s="14" t="s">
        <v>69</v>
      </c>
      <c r="C169" s="15" t="s">
        <v>438</v>
      </c>
      <c r="D169" s="13" t="s">
        <v>439</v>
      </c>
      <c r="I169" s="13" t="str">
        <f>Table1[[#This Row],[FriendlyName]]&amp;" - " &amp;TEXT(Table1[[#This Row],[WholeSale]],"$0.00") &amp; " USD"</f>
        <v>163 - $57.04 USD</v>
      </c>
      <c r="J169" s="13" t="str">
        <f>Table1[[#This Row],[FriendlyName]]&amp;" - " &amp;TEXT(Table1[[#This Row],[MSRP]],"$0.00") &amp; " USD"</f>
        <v>163 - $81.49 USD</v>
      </c>
      <c r="K169" s="13">
        <v>163</v>
      </c>
      <c r="L169" s="93">
        <v>57.04</v>
      </c>
      <c r="M169" s="93">
        <v>81.489999999999995</v>
      </c>
      <c r="N169" s="93">
        <v>81.489999999999995</v>
      </c>
    </row>
    <row r="170" spans="1:14" x14ac:dyDescent="0.25">
      <c r="B170" s="13" t="s">
        <v>364</v>
      </c>
      <c r="C170" s="15" t="s">
        <v>441</v>
      </c>
      <c r="D170" s="13" t="s">
        <v>366</v>
      </c>
      <c r="I170" s="13" t="str">
        <f>Table1[[#This Row],[FriendlyName]]&amp;" - " &amp;TEXT(Table1[[#This Row],[WholeSale]],"$0.00") &amp; " USD"</f>
        <v>164 - $57.39 USD</v>
      </c>
      <c r="J170" s="13" t="str">
        <f>Table1[[#This Row],[FriendlyName]]&amp;" - " &amp;TEXT(Table1[[#This Row],[MSRP]],"$0.00") &amp; " USD"</f>
        <v>164 - $81.99 USD</v>
      </c>
      <c r="K170" s="13">
        <v>164</v>
      </c>
      <c r="L170" s="93">
        <v>57.39</v>
      </c>
      <c r="M170" s="93">
        <v>81.99</v>
      </c>
      <c r="N170" s="93">
        <v>81.99</v>
      </c>
    </row>
    <row r="171" spans="1:14" x14ac:dyDescent="0.25">
      <c r="B171" s="13" t="s">
        <v>440</v>
      </c>
      <c r="C171" s="15" t="s">
        <v>443</v>
      </c>
      <c r="D171" s="13" t="s">
        <v>367</v>
      </c>
      <c r="I171" s="13" t="str">
        <f>Table1[[#This Row],[FriendlyName]]&amp;" - " &amp;TEXT(Table1[[#This Row],[WholeSale]],"$0.00") &amp; " USD"</f>
        <v>165 - $57.74 USD</v>
      </c>
      <c r="J171" s="13" t="str">
        <f>Table1[[#This Row],[FriendlyName]]&amp;" - " &amp;TEXT(Table1[[#This Row],[MSRP]],"$0.00") &amp; " USD"</f>
        <v>165 - $82.49 USD</v>
      </c>
      <c r="K171" s="13">
        <v>165</v>
      </c>
      <c r="L171" s="93">
        <v>57.74</v>
      </c>
      <c r="M171" s="93">
        <v>82.49</v>
      </c>
      <c r="N171" s="93">
        <v>82.49</v>
      </c>
    </row>
    <row r="172" spans="1:14" x14ac:dyDescent="0.25">
      <c r="B172" s="13" t="s">
        <v>442</v>
      </c>
      <c r="D172" s="13" t="s">
        <v>358</v>
      </c>
      <c r="I172" s="13" t="str">
        <f>Table1[[#This Row],[FriendlyName]]&amp;" - " &amp;TEXT(Table1[[#This Row],[WholeSale]],"$0.00") &amp; " USD"</f>
        <v>166 - $58.09 USD</v>
      </c>
      <c r="J172" s="13" t="str">
        <f>Table1[[#This Row],[FriendlyName]]&amp;" - " &amp;TEXT(Table1[[#This Row],[MSRP]],"$0.00") &amp; " USD"</f>
        <v>166 - $82.99 USD</v>
      </c>
      <c r="K172" s="13">
        <v>166</v>
      </c>
      <c r="L172" s="93">
        <v>58.09</v>
      </c>
      <c r="M172" s="93">
        <v>82.99</v>
      </c>
      <c r="N172" s="93">
        <v>82.99</v>
      </c>
    </row>
    <row r="173" spans="1:14" x14ac:dyDescent="0.25">
      <c r="B173" s="13" t="s">
        <v>444</v>
      </c>
      <c r="D173" s="13" t="s">
        <v>357</v>
      </c>
      <c r="I173" s="13" t="str">
        <f>Table1[[#This Row],[FriendlyName]]&amp;" - " &amp;TEXT(Table1[[#This Row],[WholeSale]],"$0.00") &amp; " USD"</f>
        <v>167 - $58.44 USD</v>
      </c>
      <c r="J173" s="13" t="str">
        <f>Table1[[#This Row],[FriendlyName]]&amp;" - " &amp;TEXT(Table1[[#This Row],[MSRP]],"$0.00") &amp; " USD"</f>
        <v>167 - $83.49 USD</v>
      </c>
      <c r="K173" s="13">
        <v>167</v>
      </c>
      <c r="L173" s="93">
        <v>58.44</v>
      </c>
      <c r="M173" s="93">
        <v>83.49</v>
      </c>
      <c r="N173" s="93">
        <v>83.49</v>
      </c>
    </row>
    <row r="174" spans="1:14" x14ac:dyDescent="0.25">
      <c r="B174" s="13" t="s">
        <v>445</v>
      </c>
      <c r="D174" s="13" t="s">
        <v>446</v>
      </c>
      <c r="I174" s="13" t="str">
        <f>Table1[[#This Row],[FriendlyName]]&amp;" - " &amp;TEXT(Table1[[#This Row],[WholeSale]],"$0.00") &amp; " USD"</f>
        <v>168 - $58.79 USD</v>
      </c>
      <c r="J174" s="13" t="str">
        <f>Table1[[#This Row],[FriendlyName]]&amp;" - " &amp;TEXT(Table1[[#This Row],[MSRP]],"$0.00") &amp; " USD"</f>
        <v>168 - $83.99 USD</v>
      </c>
      <c r="K174" s="13">
        <v>168</v>
      </c>
      <c r="L174" s="93">
        <v>58.79</v>
      </c>
      <c r="M174" s="93">
        <v>83.99</v>
      </c>
      <c r="N174" s="93">
        <v>83.99</v>
      </c>
    </row>
    <row r="175" spans="1:14" x14ac:dyDescent="0.25">
      <c r="B175" s="13" t="s">
        <v>359</v>
      </c>
      <c r="D175" s="13" t="s">
        <v>447</v>
      </c>
      <c r="I175" s="13" t="str">
        <f>Table1[[#This Row],[FriendlyName]]&amp;" - " &amp;TEXT(Table1[[#This Row],[WholeSale]],"$0.00") &amp; " USD"</f>
        <v>169 - $59.14 USD</v>
      </c>
      <c r="J175" s="13" t="str">
        <f>Table1[[#This Row],[FriendlyName]]&amp;" - " &amp;TEXT(Table1[[#This Row],[MSRP]],"$0.00") &amp; " USD"</f>
        <v>169 - $84.49 USD</v>
      </c>
      <c r="K175" s="13">
        <v>169</v>
      </c>
      <c r="L175" s="93">
        <v>59.14</v>
      </c>
      <c r="M175" s="93">
        <v>84.49</v>
      </c>
      <c r="N175" s="93">
        <v>84.49</v>
      </c>
    </row>
    <row r="176" spans="1:14" x14ac:dyDescent="0.25">
      <c r="B176" s="13" t="s">
        <v>363</v>
      </c>
      <c r="D176" s="13" t="s">
        <v>448</v>
      </c>
      <c r="I176" s="13" t="str">
        <f>Table1[[#This Row],[FriendlyName]]&amp;" - " &amp;TEXT(Table1[[#This Row],[WholeSale]],"$0.00") &amp; " USD"</f>
        <v>170 - $59.49 USD</v>
      </c>
      <c r="J176" s="13" t="str">
        <f>Table1[[#This Row],[FriendlyName]]&amp;" - " &amp;TEXT(Table1[[#This Row],[MSRP]],"$0.00") &amp; " USD"</f>
        <v>170 - $84.99 USD</v>
      </c>
      <c r="K176" s="13">
        <v>170</v>
      </c>
      <c r="L176" s="93">
        <v>59.49</v>
      </c>
      <c r="M176" s="93">
        <v>84.99</v>
      </c>
      <c r="N176" s="93">
        <v>84.99</v>
      </c>
    </row>
    <row r="177" spans="1:14" x14ac:dyDescent="0.25">
      <c r="D177" s="13" t="s">
        <v>449</v>
      </c>
      <c r="I177" s="13" t="str">
        <f>Table1[[#This Row],[FriendlyName]]&amp;" - " &amp;TEXT(Table1[[#This Row],[WholeSale]],"$0.00") &amp; " USD"</f>
        <v>171 - $59.84 USD</v>
      </c>
      <c r="J177" s="13" t="str">
        <f>Table1[[#This Row],[FriendlyName]]&amp;" - " &amp;TEXT(Table1[[#This Row],[MSRP]],"$0.00") &amp; " USD"</f>
        <v>171 - $85.49 USD</v>
      </c>
      <c r="K177" s="13">
        <v>171</v>
      </c>
      <c r="L177" s="93">
        <v>59.84</v>
      </c>
      <c r="M177" s="93">
        <v>85.49</v>
      </c>
      <c r="N177" s="93">
        <v>85.49</v>
      </c>
    </row>
    <row r="178" spans="1:14" x14ac:dyDescent="0.25">
      <c r="D178" s="13" t="s">
        <v>450</v>
      </c>
      <c r="I178" s="13" t="str">
        <f>Table1[[#This Row],[FriendlyName]]&amp;" - " &amp;TEXT(Table1[[#This Row],[WholeSale]],"$0.00") &amp; " USD"</f>
        <v>172 - $60.19 USD</v>
      </c>
      <c r="J178" s="13" t="str">
        <f>Table1[[#This Row],[FriendlyName]]&amp;" - " &amp;TEXT(Table1[[#This Row],[MSRP]],"$0.00") &amp; " USD"</f>
        <v>172 - $85.99 USD</v>
      </c>
      <c r="K178" s="13">
        <v>172</v>
      </c>
      <c r="L178" s="93">
        <v>60.19</v>
      </c>
      <c r="M178" s="93">
        <v>85.99</v>
      </c>
      <c r="N178" s="93">
        <v>85.99</v>
      </c>
    </row>
    <row r="179" spans="1:14" x14ac:dyDescent="0.25">
      <c r="D179" s="13" t="s">
        <v>451</v>
      </c>
      <c r="I179" s="13" t="str">
        <f>Table1[[#This Row],[FriendlyName]]&amp;" - " &amp;TEXT(Table1[[#This Row],[WholeSale]],"$0.00") &amp; " USD"</f>
        <v>173 - $60.54 USD</v>
      </c>
      <c r="J179" s="13" t="str">
        <f>Table1[[#This Row],[FriendlyName]]&amp;" - " &amp;TEXT(Table1[[#This Row],[MSRP]],"$0.00") &amp; " USD"</f>
        <v>173 - $86.49 USD</v>
      </c>
      <c r="K179" s="13">
        <v>173</v>
      </c>
      <c r="L179" s="93">
        <v>60.54</v>
      </c>
      <c r="M179" s="93">
        <v>86.49</v>
      </c>
      <c r="N179" s="93">
        <v>86.49</v>
      </c>
    </row>
    <row r="180" spans="1:14" x14ac:dyDescent="0.25">
      <c r="C180" s="13"/>
      <c r="I180" s="13" t="str">
        <f>Table1[[#This Row],[FriendlyName]]&amp;" - " &amp;TEXT(Table1[[#This Row],[WholeSale]],"$0.00") &amp; " USD"</f>
        <v>174 - $60.89 USD</v>
      </c>
      <c r="J180" s="13" t="str">
        <f>Table1[[#This Row],[FriendlyName]]&amp;" - " &amp;TEXT(Table1[[#This Row],[MSRP]],"$0.00") &amp; " USD"</f>
        <v>174 - $86.99 USD</v>
      </c>
      <c r="K180" s="13">
        <v>174</v>
      </c>
      <c r="L180" s="93">
        <v>60.89</v>
      </c>
      <c r="M180" s="93">
        <v>86.99</v>
      </c>
      <c r="N180" s="93">
        <v>86.99</v>
      </c>
    </row>
    <row r="181" spans="1:14" x14ac:dyDescent="0.25">
      <c r="C181" s="13"/>
      <c r="I181" s="13" t="str">
        <f>Table1[[#This Row],[FriendlyName]]&amp;" - " &amp;TEXT(Table1[[#This Row],[WholeSale]],"$0.00") &amp; " USD"</f>
        <v>175 - $61.24 USD</v>
      </c>
      <c r="J181" s="13" t="str">
        <f>Table1[[#This Row],[FriendlyName]]&amp;" - " &amp;TEXT(Table1[[#This Row],[MSRP]],"$0.00") &amp; " USD"</f>
        <v>175 - $87.49 USD</v>
      </c>
      <c r="K181" s="13">
        <v>175</v>
      </c>
      <c r="L181" s="93">
        <v>61.24</v>
      </c>
      <c r="M181" s="93">
        <v>87.49</v>
      </c>
      <c r="N181" s="93">
        <v>87.49</v>
      </c>
    </row>
    <row r="182" spans="1:14" x14ac:dyDescent="0.25">
      <c r="A182" s="246"/>
      <c r="B182" s="246"/>
      <c r="I182" s="13" t="str">
        <f>Table1[[#This Row],[FriendlyName]]&amp;" - " &amp;TEXT(Table1[[#This Row],[WholeSale]],"$0.00") &amp; " USD"</f>
        <v>176 - $61.59 USD</v>
      </c>
      <c r="J182" s="13" t="str">
        <f>Table1[[#This Row],[FriendlyName]]&amp;" - " &amp;TEXT(Table1[[#This Row],[MSRP]],"$0.00") &amp; " USD"</f>
        <v>176 - $87.99 USD</v>
      </c>
      <c r="K182" s="13">
        <v>176</v>
      </c>
      <c r="L182" s="93">
        <v>61.59</v>
      </c>
      <c r="M182" s="93">
        <v>87.99</v>
      </c>
      <c r="N182" s="93">
        <v>87.99</v>
      </c>
    </row>
    <row r="183" spans="1:14" x14ac:dyDescent="0.25">
      <c r="B183" s="14"/>
      <c r="I183" s="13" t="str">
        <f>Table1[[#This Row],[FriendlyName]]&amp;" - " &amp;TEXT(Table1[[#This Row],[WholeSale]],"$0.00") &amp; " USD"</f>
        <v>177 - $61.94 USD</v>
      </c>
      <c r="J183" s="13" t="str">
        <f>Table1[[#This Row],[FriendlyName]]&amp;" - " &amp;TEXT(Table1[[#This Row],[MSRP]],"$0.00") &amp; " USD"</f>
        <v>177 - $88.49 USD</v>
      </c>
      <c r="K183" s="13">
        <v>177</v>
      </c>
      <c r="L183" s="93">
        <v>61.94</v>
      </c>
      <c r="M183" s="93">
        <v>88.49</v>
      </c>
      <c r="N183" s="93">
        <v>88.49</v>
      </c>
    </row>
    <row r="184" spans="1:14" x14ac:dyDescent="0.25">
      <c r="I184" s="13" t="str">
        <f>Table1[[#This Row],[FriendlyName]]&amp;" - " &amp;TEXT(Table1[[#This Row],[WholeSale]],"$0.00") &amp; " USD"</f>
        <v>178 - $62.29 USD</v>
      </c>
      <c r="J184" s="13" t="str">
        <f>Table1[[#This Row],[FriendlyName]]&amp;" - " &amp;TEXT(Table1[[#This Row],[MSRP]],"$0.00") &amp; " USD"</f>
        <v>178 - $88.99 USD</v>
      </c>
      <c r="K184" s="13">
        <v>178</v>
      </c>
      <c r="L184" s="93">
        <v>62.29</v>
      </c>
      <c r="M184" s="93">
        <v>88.99</v>
      </c>
      <c r="N184" s="93">
        <v>88.99</v>
      </c>
    </row>
    <row r="185" spans="1:14" x14ac:dyDescent="0.25">
      <c r="I185" s="13" t="str">
        <f>Table1[[#This Row],[FriendlyName]]&amp;" - " &amp;TEXT(Table1[[#This Row],[WholeSale]],"$0.00") &amp; " USD"</f>
        <v>179 - $62.64 USD</v>
      </c>
      <c r="J185" s="13" t="str">
        <f>Table1[[#This Row],[FriendlyName]]&amp;" - " &amp;TEXT(Table1[[#This Row],[MSRP]],"$0.00") &amp; " USD"</f>
        <v>179 - $89.49 USD</v>
      </c>
      <c r="K185" s="13">
        <v>179</v>
      </c>
      <c r="L185" s="93">
        <v>62.64</v>
      </c>
      <c r="M185" s="93">
        <v>89.49</v>
      </c>
      <c r="N185" s="93">
        <v>89.49</v>
      </c>
    </row>
    <row r="186" spans="1:14" x14ac:dyDescent="0.25">
      <c r="I186" s="13" t="str">
        <f>Table1[[#This Row],[FriendlyName]]&amp;" - " &amp;TEXT(Table1[[#This Row],[WholeSale]],"$0.00") &amp; " USD"</f>
        <v>180 - $62.99 USD</v>
      </c>
      <c r="J186" s="13" t="str">
        <f>Table1[[#This Row],[FriendlyName]]&amp;" - " &amp;TEXT(Table1[[#This Row],[MSRP]],"$0.00") &amp; " USD"</f>
        <v>180 - $89.99 USD</v>
      </c>
      <c r="K186" s="13">
        <v>180</v>
      </c>
      <c r="L186" s="93">
        <v>62.99</v>
      </c>
      <c r="M186" s="93">
        <v>89.99</v>
      </c>
      <c r="N186" s="93">
        <v>89.99</v>
      </c>
    </row>
    <row r="187" spans="1:14" x14ac:dyDescent="0.25">
      <c r="I187" s="13" t="str">
        <f>Table1[[#This Row],[FriendlyName]]&amp;" - " &amp;TEXT(Table1[[#This Row],[WholeSale]],"$0.00") &amp; " USD"</f>
        <v>181 - $63.34 USD</v>
      </c>
      <c r="J187" s="13" t="str">
        <f>Table1[[#This Row],[FriendlyName]]&amp;" - " &amp;TEXT(Table1[[#This Row],[MSRP]],"$0.00") &amp; " USD"</f>
        <v>181 - $90.49 USD</v>
      </c>
      <c r="K187" s="13">
        <v>181</v>
      </c>
      <c r="L187" s="93">
        <v>63.34</v>
      </c>
      <c r="M187" s="93">
        <v>90.49</v>
      </c>
      <c r="N187" s="93">
        <v>90.49</v>
      </c>
    </row>
    <row r="188" spans="1:14" x14ac:dyDescent="0.25">
      <c r="C188" s="13"/>
      <c r="I188" s="13" t="str">
        <f>Table1[[#This Row],[FriendlyName]]&amp;" - " &amp;TEXT(Table1[[#This Row],[WholeSale]],"$0.00") &amp; " USD"</f>
        <v>182 - $63.69 USD</v>
      </c>
      <c r="J188" s="13" t="str">
        <f>Table1[[#This Row],[FriendlyName]]&amp;" - " &amp;TEXT(Table1[[#This Row],[MSRP]],"$0.00") &amp; " USD"</f>
        <v>182 - $90.99 USD</v>
      </c>
      <c r="K188" s="13">
        <v>182</v>
      </c>
      <c r="L188" s="93">
        <v>63.69</v>
      </c>
      <c r="M188" s="93">
        <v>90.99</v>
      </c>
      <c r="N188" s="93">
        <v>90.99</v>
      </c>
    </row>
    <row r="189" spans="1:14" x14ac:dyDescent="0.25">
      <c r="C189" s="13"/>
      <c r="I189" s="13" t="str">
        <f>Table1[[#This Row],[FriendlyName]]&amp;" - " &amp;TEXT(Table1[[#This Row],[WholeSale]],"$0.00") &amp; " USD"</f>
        <v>183 - $64.04 USD</v>
      </c>
      <c r="J189" s="13" t="str">
        <f>Table1[[#This Row],[FriendlyName]]&amp;" - " &amp;TEXT(Table1[[#This Row],[MSRP]],"$0.00") &amp; " USD"</f>
        <v>183 - $91.49 USD</v>
      </c>
      <c r="K189" s="13">
        <v>183</v>
      </c>
      <c r="L189" s="93">
        <v>64.040000000000006</v>
      </c>
      <c r="M189" s="93">
        <v>91.49</v>
      </c>
      <c r="N189" s="93">
        <v>91.49</v>
      </c>
    </row>
    <row r="190" spans="1:14" x14ac:dyDescent="0.25">
      <c r="A190" s="246" t="s">
        <v>452</v>
      </c>
      <c r="B190" s="246" t="s">
        <v>421</v>
      </c>
      <c r="C190" s="247"/>
      <c r="I190" s="13" t="str">
        <f>Table1[[#This Row],[FriendlyName]]&amp;" - " &amp;TEXT(Table1[[#This Row],[WholeSale]],"$0.00") &amp; " USD"</f>
        <v>184 - $64.39 USD</v>
      </c>
      <c r="J190" s="13" t="str">
        <f>Table1[[#This Row],[FriendlyName]]&amp;" - " &amp;TEXT(Table1[[#This Row],[MSRP]],"$0.00") &amp; " USD"</f>
        <v>184 - $91.99 USD</v>
      </c>
      <c r="K190" s="13">
        <v>184</v>
      </c>
      <c r="L190" s="93">
        <v>64.39</v>
      </c>
      <c r="M190" s="93">
        <v>91.99</v>
      </c>
      <c r="N190" s="93">
        <v>91.99</v>
      </c>
    </row>
    <row r="191" spans="1:14" x14ac:dyDescent="0.25">
      <c r="B191" s="14" t="s">
        <v>69</v>
      </c>
      <c r="I191" s="13" t="str">
        <f>Table1[[#This Row],[FriendlyName]]&amp;" - " &amp;TEXT(Table1[[#This Row],[WholeSale]],"$0.00") &amp; " USD"</f>
        <v>185 - $64.74 USD</v>
      </c>
      <c r="J191" s="13" t="str">
        <f>Table1[[#This Row],[FriendlyName]]&amp;" - " &amp;TEXT(Table1[[#This Row],[MSRP]],"$0.00") &amp; " USD"</f>
        <v>185 - $92.49 USD</v>
      </c>
      <c r="K191" s="13">
        <v>185</v>
      </c>
      <c r="L191" s="93">
        <v>64.739999999999995</v>
      </c>
      <c r="M191" s="93">
        <v>92.49</v>
      </c>
      <c r="N191" s="93">
        <v>92.49</v>
      </c>
    </row>
    <row r="192" spans="1:14" x14ac:dyDescent="0.25">
      <c r="B192" s="13" t="s">
        <v>453</v>
      </c>
      <c r="I192" s="13" t="str">
        <f>Table1[[#This Row],[FriendlyName]]&amp;" - " &amp;TEXT(Table1[[#This Row],[WholeSale]],"$0.00") &amp; " USD"</f>
        <v>186 - $65.09 USD</v>
      </c>
      <c r="J192" s="13" t="str">
        <f>Table1[[#This Row],[FriendlyName]]&amp;" - " &amp;TEXT(Table1[[#This Row],[MSRP]],"$0.00") &amp; " USD"</f>
        <v>186 - $92.99 USD</v>
      </c>
      <c r="K192" s="13">
        <v>186</v>
      </c>
      <c r="L192" s="93">
        <v>65.09</v>
      </c>
      <c r="M192" s="93">
        <v>92.99</v>
      </c>
      <c r="N192" s="93">
        <v>92.99</v>
      </c>
    </row>
    <row r="193" spans="2:14" x14ac:dyDescent="0.25">
      <c r="B193" s="13" t="s">
        <v>360</v>
      </c>
      <c r="I193" s="13" t="str">
        <f>Table1[[#This Row],[FriendlyName]]&amp;" - " &amp;TEXT(Table1[[#This Row],[WholeSale]],"$0.00") &amp; " USD"</f>
        <v>187 - $65.44 USD</v>
      </c>
      <c r="J193" s="13" t="str">
        <f>Table1[[#This Row],[FriendlyName]]&amp;" - " &amp;TEXT(Table1[[#This Row],[MSRP]],"$0.00") &amp; " USD"</f>
        <v>187 - $93.49 USD</v>
      </c>
      <c r="K193" s="13">
        <v>187</v>
      </c>
      <c r="L193" s="93">
        <v>65.44</v>
      </c>
      <c r="M193" s="93">
        <v>93.49</v>
      </c>
      <c r="N193" s="93">
        <v>93.49</v>
      </c>
    </row>
    <row r="194" spans="2:14" x14ac:dyDescent="0.25">
      <c r="B194" s="13" t="s">
        <v>361</v>
      </c>
      <c r="I194" s="13" t="str">
        <f>Table1[[#This Row],[FriendlyName]]&amp;" - " &amp;TEXT(Table1[[#This Row],[WholeSale]],"$0.00") &amp; " USD"</f>
        <v>188 - $65.79 USD</v>
      </c>
      <c r="J194" s="13" t="str">
        <f>Table1[[#This Row],[FriendlyName]]&amp;" - " &amp;TEXT(Table1[[#This Row],[MSRP]],"$0.00") &amp; " USD"</f>
        <v>188 - $93.99 USD</v>
      </c>
      <c r="K194" s="13">
        <v>188</v>
      </c>
      <c r="L194" s="93">
        <v>65.790000000000006</v>
      </c>
      <c r="M194" s="93">
        <v>93.99</v>
      </c>
      <c r="N194" s="93">
        <v>93.99</v>
      </c>
    </row>
    <row r="195" spans="2:14" x14ac:dyDescent="0.25">
      <c r="B195" s="13" t="s">
        <v>362</v>
      </c>
      <c r="I195" s="13" t="str">
        <f>Table1[[#This Row],[FriendlyName]]&amp;" - " &amp;TEXT(Table1[[#This Row],[WholeSale]],"$0.00") &amp; " USD"</f>
        <v>189 - $66.14 USD</v>
      </c>
      <c r="J195" s="13" t="str">
        <f>Table1[[#This Row],[FriendlyName]]&amp;" - " &amp;TEXT(Table1[[#This Row],[MSRP]],"$0.00") &amp; " USD"</f>
        <v>189 - $94.49 USD</v>
      </c>
      <c r="K195" s="13">
        <v>189</v>
      </c>
      <c r="L195" s="93">
        <v>66.14</v>
      </c>
      <c r="M195" s="93">
        <v>94.49</v>
      </c>
      <c r="N195" s="93">
        <v>94.49</v>
      </c>
    </row>
    <row r="196" spans="2:14" x14ac:dyDescent="0.25">
      <c r="B196" s="13" t="s">
        <v>365</v>
      </c>
      <c r="I196" s="13" t="str">
        <f>Table1[[#This Row],[FriendlyName]]&amp;" - " &amp;TEXT(Table1[[#This Row],[WholeSale]],"$0.00") &amp; " USD"</f>
        <v>190 - $66.49 USD</v>
      </c>
      <c r="J196" s="13" t="str">
        <f>Table1[[#This Row],[FriendlyName]]&amp;" - " &amp;TEXT(Table1[[#This Row],[MSRP]],"$0.00") &amp; " USD"</f>
        <v>190 - $94.99 USD</v>
      </c>
      <c r="K196" s="13">
        <v>190</v>
      </c>
      <c r="L196" s="93">
        <v>66.489999999999995</v>
      </c>
      <c r="M196" s="93">
        <v>94.99</v>
      </c>
      <c r="N196" s="93">
        <v>94.99</v>
      </c>
    </row>
    <row r="197" spans="2:14" x14ac:dyDescent="0.25">
      <c r="B197" s="13" t="s">
        <v>359</v>
      </c>
      <c r="I197" s="13" t="str">
        <f>Table1[[#This Row],[FriendlyName]]&amp;" - " &amp;TEXT(Table1[[#This Row],[WholeSale]],"$0.00") &amp; " USD"</f>
        <v>191 - $66.84 USD</v>
      </c>
      <c r="J197" s="13" t="str">
        <f>Table1[[#This Row],[FriendlyName]]&amp;" - " &amp;TEXT(Table1[[#This Row],[MSRP]],"$0.00") &amp; " USD"</f>
        <v>191 - $95.49 USD</v>
      </c>
      <c r="K197" s="13">
        <v>191</v>
      </c>
      <c r="L197" s="93">
        <v>66.84</v>
      </c>
      <c r="M197" s="93">
        <v>95.49</v>
      </c>
      <c r="N197" s="93">
        <v>95.49</v>
      </c>
    </row>
    <row r="198" spans="2:14" x14ac:dyDescent="0.25">
      <c r="I198" s="13" t="str">
        <f>Table1[[#This Row],[FriendlyName]]&amp;" - " &amp;TEXT(Table1[[#This Row],[WholeSale]],"$0.00") &amp; " USD"</f>
        <v>192 - $67.19 USD</v>
      </c>
      <c r="J198" s="13" t="str">
        <f>Table1[[#This Row],[FriendlyName]]&amp;" - " &amp;TEXT(Table1[[#This Row],[MSRP]],"$0.00") &amp; " USD"</f>
        <v>192 - $95.99 USD</v>
      </c>
      <c r="K198" s="13">
        <v>192</v>
      </c>
      <c r="L198" s="93">
        <v>67.19</v>
      </c>
      <c r="M198" s="93">
        <v>95.99</v>
      </c>
      <c r="N198" s="93">
        <v>95.99</v>
      </c>
    </row>
    <row r="199" spans="2:14" x14ac:dyDescent="0.25">
      <c r="I199" s="13" t="str">
        <f>Table1[[#This Row],[FriendlyName]]&amp;" - " &amp;TEXT(Table1[[#This Row],[WholeSale]],"$0.00") &amp; " USD"</f>
        <v>193 - $67.54 USD</v>
      </c>
      <c r="J199" s="13" t="str">
        <f>Table1[[#This Row],[FriendlyName]]&amp;" - " &amp;TEXT(Table1[[#This Row],[MSRP]],"$0.00") &amp; " USD"</f>
        <v>193 - $96.49 USD</v>
      </c>
      <c r="K199" s="13">
        <v>193</v>
      </c>
      <c r="L199" s="93">
        <v>67.540000000000006</v>
      </c>
      <c r="M199" s="93">
        <v>96.49</v>
      </c>
      <c r="N199" s="93">
        <v>96.49</v>
      </c>
    </row>
    <row r="200" spans="2:14" x14ac:dyDescent="0.25">
      <c r="I200" s="13" t="str">
        <f>Table1[[#This Row],[FriendlyName]]&amp;" - " &amp;TEXT(Table1[[#This Row],[WholeSale]],"$0.00") &amp; " USD"</f>
        <v>194 - $67.89 USD</v>
      </c>
      <c r="J200" s="13" t="str">
        <f>Table1[[#This Row],[FriendlyName]]&amp;" - " &amp;TEXT(Table1[[#This Row],[MSRP]],"$0.00") &amp; " USD"</f>
        <v>194 - $96.99 USD</v>
      </c>
      <c r="K200" s="13">
        <v>194</v>
      </c>
      <c r="L200" s="93">
        <v>67.89</v>
      </c>
      <c r="M200" s="93">
        <v>96.99</v>
      </c>
      <c r="N200" s="93">
        <v>96.99</v>
      </c>
    </row>
    <row r="201" spans="2:14" x14ac:dyDescent="0.25">
      <c r="I201" s="13" t="str">
        <f>Table1[[#This Row],[FriendlyName]]&amp;" - " &amp;TEXT(Table1[[#This Row],[WholeSale]],"$0.00") &amp; " USD"</f>
        <v>195 - $68.24 USD</v>
      </c>
      <c r="J201" s="13" t="str">
        <f>Table1[[#This Row],[FriendlyName]]&amp;" - " &amp;TEXT(Table1[[#This Row],[MSRP]],"$0.00") &amp; " USD"</f>
        <v>195 - $97.49 USD</v>
      </c>
      <c r="K201" s="13">
        <v>195</v>
      </c>
      <c r="L201" s="93">
        <v>68.239999999999995</v>
      </c>
      <c r="M201" s="93">
        <v>97.49</v>
      </c>
      <c r="N201" s="93">
        <v>97.49</v>
      </c>
    </row>
    <row r="202" spans="2:14" x14ac:dyDescent="0.25">
      <c r="I202" s="13" t="str">
        <f>Table1[[#This Row],[FriendlyName]]&amp;" - " &amp;TEXT(Table1[[#This Row],[WholeSale]],"$0.00") &amp; " USD"</f>
        <v>196 - $68.59 USD</v>
      </c>
      <c r="J202" s="13" t="str">
        <f>Table1[[#This Row],[FriendlyName]]&amp;" - " &amp;TEXT(Table1[[#This Row],[MSRP]],"$0.00") &amp; " USD"</f>
        <v>196 - $97.99 USD</v>
      </c>
      <c r="K202" s="13">
        <v>196</v>
      </c>
      <c r="L202" s="93">
        <v>68.59</v>
      </c>
      <c r="M202" s="93">
        <v>97.99</v>
      </c>
      <c r="N202" s="93">
        <v>97.99</v>
      </c>
    </row>
    <row r="203" spans="2:14" x14ac:dyDescent="0.25">
      <c r="I203" s="13" t="str">
        <f>Table1[[#This Row],[FriendlyName]]&amp;" - " &amp;TEXT(Table1[[#This Row],[WholeSale]],"$0.00") &amp; " USD"</f>
        <v>197 - $68.94 USD</v>
      </c>
      <c r="J203" s="13" t="str">
        <f>Table1[[#This Row],[FriendlyName]]&amp;" - " &amp;TEXT(Table1[[#This Row],[MSRP]],"$0.00") &amp; " USD"</f>
        <v>197 - $98.49 USD</v>
      </c>
      <c r="K203" s="13">
        <v>197</v>
      </c>
      <c r="L203" s="93">
        <v>68.94</v>
      </c>
      <c r="M203" s="93">
        <v>98.49</v>
      </c>
      <c r="N203" s="93">
        <v>98.49</v>
      </c>
    </row>
    <row r="204" spans="2:14" x14ac:dyDescent="0.25">
      <c r="I204" s="13" t="str">
        <f>Table1[[#This Row],[FriendlyName]]&amp;" - " &amp;TEXT(Table1[[#This Row],[WholeSale]],"$0.00") &amp; " USD"</f>
        <v>198 - $69.29 USD</v>
      </c>
      <c r="J204" s="13" t="str">
        <f>Table1[[#This Row],[FriendlyName]]&amp;" - " &amp;TEXT(Table1[[#This Row],[MSRP]],"$0.00") &amp; " USD"</f>
        <v>198 - $98.99 USD</v>
      </c>
      <c r="K204" s="13">
        <v>198</v>
      </c>
      <c r="L204" s="93">
        <v>69.290000000000006</v>
      </c>
      <c r="M204" s="93">
        <v>98.99</v>
      </c>
      <c r="N204" s="93">
        <v>98.99</v>
      </c>
    </row>
    <row r="205" spans="2:14" x14ac:dyDescent="0.25">
      <c r="I205" s="13" t="str">
        <f>Table1[[#This Row],[FriendlyName]]&amp;" - " &amp;TEXT(Table1[[#This Row],[WholeSale]],"$0.00") &amp; " USD"</f>
        <v>199 - $69.64 USD</v>
      </c>
      <c r="J205" s="13" t="str">
        <f>Table1[[#This Row],[FriendlyName]]&amp;" - " &amp;TEXT(Table1[[#This Row],[MSRP]],"$0.00") &amp; " USD"</f>
        <v>199 - $99.49 USD</v>
      </c>
      <c r="K205" s="13">
        <v>199</v>
      </c>
      <c r="L205" s="93">
        <v>69.64</v>
      </c>
      <c r="M205" s="93">
        <v>99.49</v>
      </c>
      <c r="N205" s="93">
        <v>99.49</v>
      </c>
    </row>
    <row r="206" spans="2:14" ht="15" x14ac:dyDescent="0.25">
      <c r="I206" s="13" t="str">
        <f>Table1[[#This Row],[FriendlyName]]&amp;" - " &amp;TEXT(Table1[[#This Row],[WholeSale]],"$0.00") &amp; " USD"</f>
        <v>200 - $69.99 USD</v>
      </c>
      <c r="J206" s="13" t="str">
        <f>Table1[[#This Row],[FriendlyName]]&amp;" - " &amp;TEXT(Table1[[#This Row],[MSRP]],"$0.00") &amp; " USD"</f>
        <v>200 - $99.99 USD</v>
      </c>
      <c r="K206" s="13">
        <v>200</v>
      </c>
      <c r="L206" s="93">
        <v>69.989999999999995</v>
      </c>
      <c r="M206" s="94">
        <v>99.99</v>
      </c>
      <c r="N206" s="94">
        <v>99.99</v>
      </c>
    </row>
    <row r="207" spans="2:14" ht="15" x14ac:dyDescent="0.25">
      <c r="I207" s="13" t="str">
        <f>Table1[[#This Row],[FriendlyName]]&amp;" - " &amp;TEXT(Table1[[#This Row],[WholeSale]],"$0.00") &amp; " USD"</f>
        <v>201 - $70.34 USD</v>
      </c>
      <c r="J207" s="13" t="str">
        <f>Table1[[#This Row],[FriendlyName]]&amp;" - " &amp;TEXT(Table1[[#This Row],[MSRP]],"$0.00") &amp; " USD"</f>
        <v>201 - $100.49 USD</v>
      </c>
      <c r="K207" s="13">
        <v>201</v>
      </c>
      <c r="L207" s="94">
        <v>70.34</v>
      </c>
      <c r="M207" s="94">
        <v>100.49</v>
      </c>
      <c r="N207" s="94">
        <v>100.49</v>
      </c>
    </row>
    <row r="208" spans="2:14" ht="15" x14ac:dyDescent="0.25">
      <c r="I208" s="13" t="str">
        <f>Table1[[#This Row],[FriendlyName]]&amp;" - " &amp;TEXT(Table1[[#This Row],[WholeSale]],"$0.00") &amp; " USD"</f>
        <v>202 - $70.69 USD</v>
      </c>
      <c r="J208" s="13" t="str">
        <f>Table1[[#This Row],[FriendlyName]]&amp;" - " &amp;TEXT(Table1[[#This Row],[MSRP]],"$0.00") &amp; " USD"</f>
        <v>202 - $100.99 USD</v>
      </c>
      <c r="K208" s="13">
        <v>202</v>
      </c>
      <c r="L208" s="94">
        <v>70.69</v>
      </c>
      <c r="M208" s="94">
        <v>100.99</v>
      </c>
      <c r="N208" s="94">
        <v>100.99</v>
      </c>
    </row>
    <row r="209" spans="2:14" ht="15" x14ac:dyDescent="0.25">
      <c r="I209" s="13" t="str">
        <f>Table1[[#This Row],[FriendlyName]]&amp;" - " &amp;TEXT(Table1[[#This Row],[WholeSale]],"$0.00") &amp; " USD"</f>
        <v>203 - $71.04 USD</v>
      </c>
      <c r="J209" s="13" t="str">
        <f>Table1[[#This Row],[FriendlyName]]&amp;" - " &amp;TEXT(Table1[[#This Row],[MSRP]],"$0.00") &amp; " USD"</f>
        <v>203 - $101.49 USD</v>
      </c>
      <c r="K209" s="13">
        <v>203</v>
      </c>
      <c r="L209" s="94">
        <v>71.040000000000006</v>
      </c>
      <c r="M209" s="94">
        <v>101.49</v>
      </c>
      <c r="N209" s="94">
        <v>101.49</v>
      </c>
    </row>
    <row r="210" spans="2:14" ht="15" x14ac:dyDescent="0.25">
      <c r="I210" s="13" t="str">
        <f>Table1[[#This Row],[FriendlyName]]&amp;" - " &amp;TEXT(Table1[[#This Row],[WholeSale]],"$0.00") &amp; " USD"</f>
        <v>204 - $71.39 USD</v>
      </c>
      <c r="J210" s="13" t="str">
        <f>Table1[[#This Row],[FriendlyName]]&amp;" - " &amp;TEXT(Table1[[#This Row],[MSRP]],"$0.00") &amp; " USD"</f>
        <v>204 - $101.99 USD</v>
      </c>
      <c r="K210" s="13">
        <v>204</v>
      </c>
      <c r="L210" s="94">
        <v>71.39</v>
      </c>
      <c r="M210" s="94">
        <v>101.99</v>
      </c>
      <c r="N210" s="94">
        <v>101.99</v>
      </c>
    </row>
    <row r="211" spans="2:14" ht="15" x14ac:dyDescent="0.25">
      <c r="I211" s="13" t="str">
        <f>Table1[[#This Row],[FriendlyName]]&amp;" - " &amp;TEXT(Table1[[#This Row],[WholeSale]],"$0.00") &amp; " USD"</f>
        <v>205 - $71.74 USD</v>
      </c>
      <c r="J211" s="13" t="str">
        <f>Table1[[#This Row],[FriendlyName]]&amp;" - " &amp;TEXT(Table1[[#This Row],[MSRP]],"$0.00") &amp; " USD"</f>
        <v>205 - $102.49 USD</v>
      </c>
      <c r="K211" s="13">
        <v>205</v>
      </c>
      <c r="L211" s="94">
        <v>71.739999999999995</v>
      </c>
      <c r="M211" s="94">
        <v>102.49</v>
      </c>
      <c r="N211" s="94">
        <v>102.49</v>
      </c>
    </row>
    <row r="212" spans="2:14" ht="15" x14ac:dyDescent="0.25">
      <c r="I212" s="13" t="str">
        <f>Table1[[#This Row],[FriendlyName]]&amp;" - " &amp;TEXT(Table1[[#This Row],[WholeSale]],"$0.00") &amp; " USD"</f>
        <v>206 - $72.09 USD</v>
      </c>
      <c r="J212" s="13" t="str">
        <f>Table1[[#This Row],[FriendlyName]]&amp;" - " &amp;TEXT(Table1[[#This Row],[MSRP]],"$0.00") &amp; " USD"</f>
        <v>206 - $102.99 USD</v>
      </c>
      <c r="K212" s="13">
        <v>206</v>
      </c>
      <c r="L212" s="94">
        <v>72.09</v>
      </c>
      <c r="M212" s="94">
        <v>102.99</v>
      </c>
      <c r="N212" s="94">
        <v>102.99</v>
      </c>
    </row>
    <row r="213" spans="2:14" ht="15" x14ac:dyDescent="0.25">
      <c r="I213" s="13" t="str">
        <f>Table1[[#This Row],[FriendlyName]]&amp;" - " &amp;TEXT(Table1[[#This Row],[WholeSale]],"$0.00") &amp; " USD"</f>
        <v>207 - $72.44 USD</v>
      </c>
      <c r="J213" s="13" t="str">
        <f>Table1[[#This Row],[FriendlyName]]&amp;" - " &amp;TEXT(Table1[[#This Row],[MSRP]],"$0.00") &amp; " USD"</f>
        <v>207 - $103.49 USD</v>
      </c>
      <c r="K213" s="13">
        <v>207</v>
      </c>
      <c r="L213" s="94">
        <v>72.44</v>
      </c>
      <c r="M213" s="94">
        <v>103.49</v>
      </c>
      <c r="N213" s="94">
        <v>103.49</v>
      </c>
    </row>
    <row r="214" spans="2:14" ht="15" x14ac:dyDescent="0.25">
      <c r="I214" s="13" t="str">
        <f>Table1[[#This Row],[FriendlyName]]&amp;" - " &amp;TEXT(Table1[[#This Row],[WholeSale]],"$0.00") &amp; " USD"</f>
        <v>208 - $72.79 USD</v>
      </c>
      <c r="J214" s="13" t="str">
        <f>Table1[[#This Row],[FriendlyName]]&amp;" - " &amp;TEXT(Table1[[#This Row],[MSRP]],"$0.00") &amp; " USD"</f>
        <v>208 - $103.99 USD</v>
      </c>
      <c r="K214" s="13">
        <v>208</v>
      </c>
      <c r="L214" s="94">
        <v>72.790000000000006</v>
      </c>
      <c r="M214" s="94">
        <v>103.99</v>
      </c>
      <c r="N214" s="94">
        <v>103.99</v>
      </c>
    </row>
    <row r="215" spans="2:14" ht="15" x14ac:dyDescent="0.25">
      <c r="B215" s="13" t="s">
        <v>69</v>
      </c>
      <c r="I215" s="13" t="str">
        <f>Table1[[#This Row],[FriendlyName]]&amp;" - " &amp;TEXT(Table1[[#This Row],[WholeSale]],"$0.00") &amp; " USD"</f>
        <v>209 - $73.14 USD</v>
      </c>
      <c r="J215" s="13" t="str">
        <f>Table1[[#This Row],[FriendlyName]]&amp;" - " &amp;TEXT(Table1[[#This Row],[MSRP]],"$0.00") &amp; " USD"</f>
        <v>209 - $104.49 USD</v>
      </c>
      <c r="K215" s="13">
        <v>209</v>
      </c>
      <c r="L215" s="94">
        <v>73.14</v>
      </c>
      <c r="M215" s="94">
        <v>104.49</v>
      </c>
      <c r="N215" s="94">
        <v>104.49</v>
      </c>
    </row>
    <row r="216" spans="2:14" ht="15" x14ac:dyDescent="0.25">
      <c r="B216" s="13" t="s">
        <v>512</v>
      </c>
      <c r="I216" s="13" t="str">
        <f>Table1[[#This Row],[FriendlyName]]&amp;" - " &amp;TEXT(Table1[[#This Row],[WholeSale]],"$0.00") &amp; " USD"</f>
        <v>210 - $73.49 USD</v>
      </c>
      <c r="J216" s="13" t="str">
        <f>Table1[[#This Row],[FriendlyName]]&amp;" - " &amp;TEXT(Table1[[#This Row],[MSRP]],"$0.00") &amp; " USD"</f>
        <v>210 - $104.99 USD</v>
      </c>
      <c r="K216" s="13">
        <v>210</v>
      </c>
      <c r="L216" s="94">
        <v>73.489999999999995</v>
      </c>
      <c r="M216" s="94">
        <v>104.99</v>
      </c>
      <c r="N216" s="94">
        <v>104.99</v>
      </c>
    </row>
    <row r="217" spans="2:14" ht="15" x14ac:dyDescent="0.25">
      <c r="B217" s="13" t="s">
        <v>513</v>
      </c>
      <c r="I217" s="13" t="str">
        <f>Table1[[#This Row],[FriendlyName]]&amp;" - " &amp;TEXT(Table1[[#This Row],[WholeSale]],"$0.00") &amp; " USD"</f>
        <v>211 - $73.84 USD</v>
      </c>
      <c r="J217" s="13" t="str">
        <f>Table1[[#This Row],[FriendlyName]]&amp;" - " &amp;TEXT(Table1[[#This Row],[MSRP]],"$0.00") &amp; " USD"</f>
        <v>211 - $105.49 USD</v>
      </c>
      <c r="K217" s="13">
        <v>211</v>
      </c>
      <c r="L217" s="94">
        <v>73.84</v>
      </c>
      <c r="M217" s="94">
        <v>105.49</v>
      </c>
      <c r="N217" s="94">
        <v>105.49</v>
      </c>
    </row>
    <row r="218" spans="2:14" ht="15" x14ac:dyDescent="0.25">
      <c r="B218" s="13" t="s">
        <v>514</v>
      </c>
      <c r="I218" s="13" t="str">
        <f>Table1[[#This Row],[FriendlyName]]&amp;" - " &amp;TEXT(Table1[[#This Row],[WholeSale]],"$0.00") &amp; " USD"</f>
        <v>212 - $74.19 USD</v>
      </c>
      <c r="J218" s="13" t="str">
        <f>Table1[[#This Row],[FriendlyName]]&amp;" - " &amp;TEXT(Table1[[#This Row],[MSRP]],"$0.00") &amp; " USD"</f>
        <v>212 - $105.99 USD</v>
      </c>
      <c r="K218" s="13">
        <v>212</v>
      </c>
      <c r="L218" s="94">
        <v>74.19</v>
      </c>
      <c r="M218" s="94">
        <v>105.99</v>
      </c>
      <c r="N218" s="94">
        <v>105.99</v>
      </c>
    </row>
    <row r="219" spans="2:14" ht="15" x14ac:dyDescent="0.25">
      <c r="I219" s="13" t="str">
        <f>Table1[[#This Row],[FriendlyName]]&amp;" - " &amp;TEXT(Table1[[#This Row],[WholeSale]],"$0.00") &amp; " USD"</f>
        <v>213 - $74.54 USD</v>
      </c>
      <c r="J219" s="13" t="str">
        <f>Table1[[#This Row],[FriendlyName]]&amp;" - " &amp;TEXT(Table1[[#This Row],[MSRP]],"$0.00") &amp; " USD"</f>
        <v>213 - $106.49 USD</v>
      </c>
      <c r="K219" s="13">
        <v>213</v>
      </c>
      <c r="L219" s="94">
        <v>74.540000000000006</v>
      </c>
      <c r="M219" s="94">
        <v>106.49</v>
      </c>
      <c r="N219" s="94">
        <v>106.49</v>
      </c>
    </row>
    <row r="220" spans="2:14" ht="15" x14ac:dyDescent="0.25">
      <c r="I220" s="13" t="str">
        <f>Table1[[#This Row],[FriendlyName]]&amp;" - " &amp;TEXT(Table1[[#This Row],[WholeSale]],"$0.00") &amp; " USD"</f>
        <v>214 - $74.89 USD</v>
      </c>
      <c r="J220" s="13" t="str">
        <f>Table1[[#This Row],[FriendlyName]]&amp;" - " &amp;TEXT(Table1[[#This Row],[MSRP]],"$0.00") &amp; " USD"</f>
        <v>214 - $106.99 USD</v>
      </c>
      <c r="K220" s="13">
        <v>214</v>
      </c>
      <c r="L220" s="94">
        <v>74.89</v>
      </c>
      <c r="M220" s="94">
        <v>106.99</v>
      </c>
      <c r="N220" s="94">
        <v>106.99</v>
      </c>
    </row>
    <row r="221" spans="2:14" ht="15" x14ac:dyDescent="0.25">
      <c r="I221" s="13" t="str">
        <f>Table1[[#This Row],[FriendlyName]]&amp;" - " &amp;TEXT(Table1[[#This Row],[WholeSale]],"$0.00") &amp; " USD"</f>
        <v>215 - $75.24 USD</v>
      </c>
      <c r="J221" s="13" t="str">
        <f>Table1[[#This Row],[FriendlyName]]&amp;" - " &amp;TEXT(Table1[[#This Row],[MSRP]],"$0.00") &amp; " USD"</f>
        <v>215 - $107.49 USD</v>
      </c>
      <c r="K221" s="13">
        <v>215</v>
      </c>
      <c r="L221" s="94">
        <v>75.239999999999995</v>
      </c>
      <c r="M221" s="94">
        <v>107.49</v>
      </c>
      <c r="N221" s="94">
        <v>107.49</v>
      </c>
    </row>
    <row r="222" spans="2:14" ht="15" x14ac:dyDescent="0.25">
      <c r="I222" s="13" t="str">
        <f>Table1[[#This Row],[FriendlyName]]&amp;" - " &amp;TEXT(Table1[[#This Row],[WholeSale]],"$0.00") &amp; " USD"</f>
        <v>216 - $75.59 USD</v>
      </c>
      <c r="J222" s="13" t="str">
        <f>Table1[[#This Row],[FriendlyName]]&amp;" - " &amp;TEXT(Table1[[#This Row],[MSRP]],"$0.00") &amp; " USD"</f>
        <v>216 - $107.99 USD</v>
      </c>
      <c r="K222" s="13">
        <v>216</v>
      </c>
      <c r="L222" s="94">
        <v>75.59</v>
      </c>
      <c r="M222" s="94">
        <v>107.99</v>
      </c>
      <c r="N222" s="94">
        <v>107.99</v>
      </c>
    </row>
    <row r="223" spans="2:14" ht="15" x14ac:dyDescent="0.25">
      <c r="I223" s="13" t="str">
        <f>Table1[[#This Row],[FriendlyName]]&amp;" - " &amp;TEXT(Table1[[#This Row],[WholeSale]],"$0.00") &amp; " USD"</f>
        <v>217 - $75.94 USD</v>
      </c>
      <c r="J223" s="13" t="str">
        <f>Table1[[#This Row],[FriendlyName]]&amp;" - " &amp;TEXT(Table1[[#This Row],[MSRP]],"$0.00") &amp; " USD"</f>
        <v>217 - $108.49 USD</v>
      </c>
      <c r="K223" s="13">
        <v>217</v>
      </c>
      <c r="L223" s="94">
        <v>75.94</v>
      </c>
      <c r="M223" s="94">
        <v>108.49</v>
      </c>
      <c r="N223" s="94">
        <v>108.49</v>
      </c>
    </row>
    <row r="224" spans="2:14" ht="15" x14ac:dyDescent="0.25">
      <c r="I224" s="13" t="str">
        <f>Table1[[#This Row],[FriendlyName]]&amp;" - " &amp;TEXT(Table1[[#This Row],[WholeSale]],"$0.00") &amp; " USD"</f>
        <v>218 - $76.29 USD</v>
      </c>
      <c r="J224" s="13" t="str">
        <f>Table1[[#This Row],[FriendlyName]]&amp;" - " &amp;TEXT(Table1[[#This Row],[MSRP]],"$0.00") &amp; " USD"</f>
        <v>218 - $108.99 USD</v>
      </c>
      <c r="K224" s="13">
        <v>218</v>
      </c>
      <c r="L224" s="94">
        <v>76.290000000000006</v>
      </c>
      <c r="M224" s="94">
        <v>108.99</v>
      </c>
      <c r="N224" s="94">
        <v>108.99</v>
      </c>
    </row>
    <row r="225" spans="9:14" ht="15" x14ac:dyDescent="0.25">
      <c r="I225" s="13" t="str">
        <f>Table1[[#This Row],[FriendlyName]]&amp;" - " &amp;TEXT(Table1[[#This Row],[WholeSale]],"$0.00") &amp; " USD"</f>
        <v>219 - $76.64 USD</v>
      </c>
      <c r="J225" s="13" t="str">
        <f>Table1[[#This Row],[FriendlyName]]&amp;" - " &amp;TEXT(Table1[[#This Row],[MSRP]],"$0.00") &amp; " USD"</f>
        <v>219 - $109.49 USD</v>
      </c>
      <c r="K225" s="13">
        <v>219</v>
      </c>
      <c r="L225" s="94">
        <v>76.64</v>
      </c>
      <c r="M225" s="94">
        <v>109.49</v>
      </c>
      <c r="N225" s="94">
        <v>109.49</v>
      </c>
    </row>
    <row r="226" spans="9:14" ht="15" x14ac:dyDescent="0.25">
      <c r="I226" s="13" t="str">
        <f>Table1[[#This Row],[FriendlyName]]&amp;" - " &amp;TEXT(Table1[[#This Row],[WholeSale]],"$0.00") &amp; " USD"</f>
        <v>220 - $76.99 USD</v>
      </c>
      <c r="J226" s="13" t="str">
        <f>Table1[[#This Row],[FriendlyName]]&amp;" - " &amp;TEXT(Table1[[#This Row],[MSRP]],"$0.00") &amp; " USD"</f>
        <v>220 - $109.99 USD</v>
      </c>
      <c r="K226" s="13">
        <v>220</v>
      </c>
      <c r="L226" s="94">
        <v>76.989999999999995</v>
      </c>
      <c r="M226" s="94">
        <v>109.99</v>
      </c>
      <c r="N226" s="94">
        <v>109.99</v>
      </c>
    </row>
    <row r="227" spans="9:14" ht="15" x14ac:dyDescent="0.25">
      <c r="I227" s="13" t="str">
        <f>Table1[[#This Row],[FriendlyName]]&amp;" - " &amp;TEXT(Table1[[#This Row],[WholeSale]],"$0.00") &amp; " USD"</f>
        <v>221 - $77.34 USD</v>
      </c>
      <c r="J227" s="13" t="str">
        <f>Table1[[#This Row],[FriendlyName]]&amp;" - " &amp;TEXT(Table1[[#This Row],[MSRP]],"$0.00") &amp; " USD"</f>
        <v>221 - $110.49 USD</v>
      </c>
      <c r="K227" s="13">
        <v>221</v>
      </c>
      <c r="L227" s="94">
        <v>77.34</v>
      </c>
      <c r="M227" s="94">
        <v>110.49</v>
      </c>
      <c r="N227" s="94">
        <v>110.49</v>
      </c>
    </row>
    <row r="228" spans="9:14" ht="15" x14ac:dyDescent="0.25">
      <c r="I228" s="13" t="str">
        <f>Table1[[#This Row],[FriendlyName]]&amp;" - " &amp;TEXT(Table1[[#This Row],[WholeSale]],"$0.00") &amp; " USD"</f>
        <v>222 - $77.69 USD</v>
      </c>
      <c r="J228" s="13" t="str">
        <f>Table1[[#This Row],[FriendlyName]]&amp;" - " &amp;TEXT(Table1[[#This Row],[MSRP]],"$0.00") &amp; " USD"</f>
        <v>222 - $110.99 USD</v>
      </c>
      <c r="K228" s="13">
        <v>222</v>
      </c>
      <c r="L228" s="94">
        <v>77.69</v>
      </c>
      <c r="M228" s="94">
        <v>110.99</v>
      </c>
      <c r="N228" s="94">
        <v>110.99</v>
      </c>
    </row>
    <row r="229" spans="9:14" ht="15" x14ac:dyDescent="0.25">
      <c r="I229" s="13" t="str">
        <f>Table1[[#This Row],[FriendlyName]]&amp;" - " &amp;TEXT(Table1[[#This Row],[WholeSale]],"$0.00") &amp; " USD"</f>
        <v>223 - $78.04 USD</v>
      </c>
      <c r="J229" s="13" t="str">
        <f>Table1[[#This Row],[FriendlyName]]&amp;" - " &amp;TEXT(Table1[[#This Row],[MSRP]],"$0.00") &amp; " USD"</f>
        <v>223 - $111.49 USD</v>
      </c>
      <c r="K229" s="13">
        <v>223</v>
      </c>
      <c r="L229" s="94">
        <v>78.040000000000006</v>
      </c>
      <c r="M229" s="94">
        <v>111.49</v>
      </c>
      <c r="N229" s="94">
        <v>111.49</v>
      </c>
    </row>
    <row r="230" spans="9:14" ht="15" x14ac:dyDescent="0.25">
      <c r="I230" s="13" t="str">
        <f>Table1[[#This Row],[FriendlyName]]&amp;" - " &amp;TEXT(Table1[[#This Row],[WholeSale]],"$0.00") &amp; " USD"</f>
        <v>224 - $78.39 USD</v>
      </c>
      <c r="J230" s="13" t="str">
        <f>Table1[[#This Row],[FriendlyName]]&amp;" - " &amp;TEXT(Table1[[#This Row],[MSRP]],"$0.00") &amp; " USD"</f>
        <v>224 - $111.99 USD</v>
      </c>
      <c r="K230" s="13">
        <v>224</v>
      </c>
      <c r="L230" s="94">
        <v>78.39</v>
      </c>
      <c r="M230" s="94">
        <v>111.99</v>
      </c>
      <c r="N230" s="94">
        <v>111.99</v>
      </c>
    </row>
    <row r="231" spans="9:14" ht="15" x14ac:dyDescent="0.25">
      <c r="I231" s="13" t="str">
        <f>Table1[[#This Row],[FriendlyName]]&amp;" - " &amp;TEXT(Table1[[#This Row],[WholeSale]],"$0.00") &amp; " USD"</f>
        <v>225 - $78.74 USD</v>
      </c>
      <c r="J231" s="13" t="str">
        <f>Table1[[#This Row],[FriendlyName]]&amp;" - " &amp;TEXT(Table1[[#This Row],[MSRP]],"$0.00") &amp; " USD"</f>
        <v>225 - $112.49 USD</v>
      </c>
      <c r="K231" s="13">
        <v>225</v>
      </c>
      <c r="L231" s="94">
        <v>78.739999999999995</v>
      </c>
      <c r="M231" s="94">
        <v>112.49</v>
      </c>
      <c r="N231" s="94">
        <v>112.49</v>
      </c>
    </row>
    <row r="232" spans="9:14" ht="15" x14ac:dyDescent="0.25">
      <c r="I232" s="13" t="str">
        <f>Table1[[#This Row],[FriendlyName]]&amp;" - " &amp;TEXT(Table1[[#This Row],[WholeSale]],"$0.00") &amp; " USD"</f>
        <v>226 - $79.09 USD</v>
      </c>
      <c r="J232" s="13" t="str">
        <f>Table1[[#This Row],[FriendlyName]]&amp;" - " &amp;TEXT(Table1[[#This Row],[MSRP]],"$0.00") &amp; " USD"</f>
        <v>226 - $112.99 USD</v>
      </c>
      <c r="K232" s="13">
        <v>226</v>
      </c>
      <c r="L232" s="94">
        <v>79.09</v>
      </c>
      <c r="M232" s="94">
        <v>112.99</v>
      </c>
      <c r="N232" s="94">
        <v>112.99</v>
      </c>
    </row>
    <row r="233" spans="9:14" ht="15" x14ac:dyDescent="0.25">
      <c r="I233" s="13" t="str">
        <f>Table1[[#This Row],[FriendlyName]]&amp;" - " &amp;TEXT(Table1[[#This Row],[WholeSale]],"$0.00") &amp; " USD"</f>
        <v>227 - $79.44 USD</v>
      </c>
      <c r="J233" s="13" t="str">
        <f>Table1[[#This Row],[FriendlyName]]&amp;" - " &amp;TEXT(Table1[[#This Row],[MSRP]],"$0.00") &amp; " USD"</f>
        <v>227 - $113.49 USD</v>
      </c>
      <c r="K233" s="13">
        <v>227</v>
      </c>
      <c r="L233" s="94">
        <v>79.44</v>
      </c>
      <c r="M233" s="94">
        <v>113.49</v>
      </c>
      <c r="N233" s="94">
        <v>113.49</v>
      </c>
    </row>
    <row r="234" spans="9:14" ht="15" x14ac:dyDescent="0.25">
      <c r="I234" s="13" t="str">
        <f>Table1[[#This Row],[FriendlyName]]&amp;" - " &amp;TEXT(Table1[[#This Row],[WholeSale]],"$0.00") &amp; " USD"</f>
        <v>228 - $79.79 USD</v>
      </c>
      <c r="J234" s="13" t="str">
        <f>Table1[[#This Row],[FriendlyName]]&amp;" - " &amp;TEXT(Table1[[#This Row],[MSRP]],"$0.00") &amp; " USD"</f>
        <v>228 - $113.99 USD</v>
      </c>
      <c r="K234" s="13">
        <v>228</v>
      </c>
      <c r="L234" s="94">
        <v>79.790000000000006</v>
      </c>
      <c r="M234" s="94">
        <v>113.99</v>
      </c>
      <c r="N234" s="94">
        <v>113.99</v>
      </c>
    </row>
    <row r="235" spans="9:14" ht="15" x14ac:dyDescent="0.25">
      <c r="I235" s="13" t="str">
        <f>Table1[[#This Row],[FriendlyName]]&amp;" - " &amp;TEXT(Table1[[#This Row],[WholeSale]],"$0.00") &amp; " USD"</f>
        <v>229 - $80.14 USD</v>
      </c>
      <c r="J235" s="13" t="str">
        <f>Table1[[#This Row],[FriendlyName]]&amp;" - " &amp;TEXT(Table1[[#This Row],[MSRP]],"$0.00") &amp; " USD"</f>
        <v>229 - $114.49 USD</v>
      </c>
      <c r="K235" s="13">
        <v>229</v>
      </c>
      <c r="L235" s="94">
        <v>80.14</v>
      </c>
      <c r="M235" s="94">
        <v>114.49</v>
      </c>
      <c r="N235" s="94">
        <v>114.49</v>
      </c>
    </row>
    <row r="236" spans="9:14" ht="15" x14ac:dyDescent="0.25">
      <c r="I236" s="13" t="str">
        <f>Table1[[#This Row],[FriendlyName]]&amp;" - " &amp;TEXT(Table1[[#This Row],[WholeSale]],"$0.00") &amp; " USD"</f>
        <v>230 - $80.49 USD</v>
      </c>
      <c r="J236" s="13" t="str">
        <f>Table1[[#This Row],[FriendlyName]]&amp;" - " &amp;TEXT(Table1[[#This Row],[MSRP]],"$0.00") &amp; " USD"</f>
        <v>230 - $114.99 USD</v>
      </c>
      <c r="K236" s="13">
        <v>230</v>
      </c>
      <c r="L236" s="94">
        <v>80.489999999999995</v>
      </c>
      <c r="M236" s="94">
        <v>114.99</v>
      </c>
      <c r="N236" s="94">
        <v>114.99</v>
      </c>
    </row>
    <row r="237" spans="9:14" ht="15" x14ac:dyDescent="0.25">
      <c r="I237" s="13" t="str">
        <f>Table1[[#This Row],[FriendlyName]]&amp;" - " &amp;TEXT(Table1[[#This Row],[WholeSale]],"$0.00") &amp; " USD"</f>
        <v>231 - $80.84 USD</v>
      </c>
      <c r="J237" s="13" t="str">
        <f>Table1[[#This Row],[FriendlyName]]&amp;" - " &amp;TEXT(Table1[[#This Row],[MSRP]],"$0.00") &amp; " USD"</f>
        <v>231 - $115.49 USD</v>
      </c>
      <c r="K237" s="13">
        <v>231</v>
      </c>
      <c r="L237" s="94">
        <v>80.84</v>
      </c>
      <c r="M237" s="94">
        <v>115.49</v>
      </c>
      <c r="N237" s="94">
        <v>115.49</v>
      </c>
    </row>
    <row r="238" spans="9:14" ht="15" x14ac:dyDescent="0.25">
      <c r="I238" s="13" t="str">
        <f>Table1[[#This Row],[FriendlyName]]&amp;" - " &amp;TEXT(Table1[[#This Row],[WholeSale]],"$0.00") &amp; " USD"</f>
        <v>232 - $81.19 USD</v>
      </c>
      <c r="J238" s="13" t="str">
        <f>Table1[[#This Row],[FriendlyName]]&amp;" - " &amp;TEXT(Table1[[#This Row],[MSRP]],"$0.00") &amp; " USD"</f>
        <v>232 - $115.99 USD</v>
      </c>
      <c r="K238" s="13">
        <v>232</v>
      </c>
      <c r="L238" s="94">
        <v>81.19</v>
      </c>
      <c r="M238" s="94">
        <v>115.99</v>
      </c>
      <c r="N238" s="94">
        <v>115.99</v>
      </c>
    </row>
    <row r="239" spans="9:14" ht="15" x14ac:dyDescent="0.25">
      <c r="I239" s="13" t="str">
        <f>Table1[[#This Row],[FriendlyName]]&amp;" - " &amp;TEXT(Table1[[#This Row],[WholeSale]],"$0.00") &amp; " USD"</f>
        <v>233 - $81.54 USD</v>
      </c>
      <c r="J239" s="13" t="str">
        <f>Table1[[#This Row],[FriendlyName]]&amp;" - " &amp;TEXT(Table1[[#This Row],[MSRP]],"$0.00") &amp; " USD"</f>
        <v>233 - $116.49 USD</v>
      </c>
      <c r="K239" s="13">
        <v>233</v>
      </c>
      <c r="L239" s="94">
        <v>81.540000000000006</v>
      </c>
      <c r="M239" s="94">
        <v>116.49</v>
      </c>
      <c r="N239" s="94">
        <v>116.49</v>
      </c>
    </row>
    <row r="240" spans="9:14" ht="15" x14ac:dyDescent="0.25">
      <c r="I240" s="13" t="str">
        <f>Table1[[#This Row],[FriendlyName]]&amp;" - " &amp;TEXT(Table1[[#This Row],[WholeSale]],"$0.00") &amp; " USD"</f>
        <v>234 - $81.89 USD</v>
      </c>
      <c r="J240" s="13" t="str">
        <f>Table1[[#This Row],[FriendlyName]]&amp;" - " &amp;TEXT(Table1[[#This Row],[MSRP]],"$0.00") &amp; " USD"</f>
        <v>234 - $116.99 USD</v>
      </c>
      <c r="K240" s="13">
        <v>234</v>
      </c>
      <c r="L240" s="94">
        <v>81.89</v>
      </c>
      <c r="M240" s="94">
        <v>116.99</v>
      </c>
      <c r="N240" s="94">
        <v>116.99</v>
      </c>
    </row>
    <row r="241" spans="9:14" ht="15" x14ac:dyDescent="0.25">
      <c r="I241" s="13" t="str">
        <f>Table1[[#This Row],[FriendlyName]]&amp;" - " &amp;TEXT(Table1[[#This Row],[WholeSale]],"$0.00") &amp; " USD"</f>
        <v>235 - $82.24 USD</v>
      </c>
      <c r="J241" s="13" t="str">
        <f>Table1[[#This Row],[FriendlyName]]&amp;" - " &amp;TEXT(Table1[[#This Row],[MSRP]],"$0.00") &amp; " USD"</f>
        <v>235 - $117.49 USD</v>
      </c>
      <c r="K241" s="13">
        <v>235</v>
      </c>
      <c r="L241" s="94">
        <v>82.24</v>
      </c>
      <c r="M241" s="94">
        <v>117.49</v>
      </c>
      <c r="N241" s="94">
        <v>117.49</v>
      </c>
    </row>
    <row r="242" spans="9:14" ht="15" x14ac:dyDescent="0.25">
      <c r="I242" s="13" t="str">
        <f>Table1[[#This Row],[FriendlyName]]&amp;" - " &amp;TEXT(Table1[[#This Row],[WholeSale]],"$0.00") &amp; " USD"</f>
        <v>236 - $82.59 USD</v>
      </c>
      <c r="J242" s="13" t="str">
        <f>Table1[[#This Row],[FriendlyName]]&amp;" - " &amp;TEXT(Table1[[#This Row],[MSRP]],"$0.00") &amp; " USD"</f>
        <v>236 - $117.99 USD</v>
      </c>
      <c r="K242" s="13">
        <v>236</v>
      </c>
      <c r="L242" s="94">
        <v>82.59</v>
      </c>
      <c r="M242" s="94">
        <v>117.99</v>
      </c>
      <c r="N242" s="94">
        <v>117.99</v>
      </c>
    </row>
    <row r="243" spans="9:14" ht="15" x14ac:dyDescent="0.25">
      <c r="I243" s="13" t="str">
        <f>Table1[[#This Row],[FriendlyName]]&amp;" - " &amp;TEXT(Table1[[#This Row],[WholeSale]],"$0.00") &amp; " USD"</f>
        <v>237 - $82.94 USD</v>
      </c>
      <c r="J243" s="13" t="str">
        <f>Table1[[#This Row],[FriendlyName]]&amp;" - " &amp;TEXT(Table1[[#This Row],[MSRP]],"$0.00") &amp; " USD"</f>
        <v>237 - $118.49 USD</v>
      </c>
      <c r="K243" s="13">
        <v>237</v>
      </c>
      <c r="L243" s="94">
        <v>82.94</v>
      </c>
      <c r="M243" s="94">
        <v>118.49</v>
      </c>
      <c r="N243" s="94">
        <v>118.49</v>
      </c>
    </row>
    <row r="244" spans="9:14" ht="15" x14ac:dyDescent="0.25">
      <c r="I244" s="13" t="str">
        <f>Table1[[#This Row],[FriendlyName]]&amp;" - " &amp;TEXT(Table1[[#This Row],[WholeSale]],"$0.00") &amp; " USD"</f>
        <v>238 - $83.29 USD</v>
      </c>
      <c r="J244" s="13" t="str">
        <f>Table1[[#This Row],[FriendlyName]]&amp;" - " &amp;TEXT(Table1[[#This Row],[MSRP]],"$0.00") &amp; " USD"</f>
        <v>238 - $118.99 USD</v>
      </c>
      <c r="K244" s="13">
        <v>238</v>
      </c>
      <c r="L244" s="94">
        <v>83.29</v>
      </c>
      <c r="M244" s="94">
        <v>118.99</v>
      </c>
      <c r="N244" s="94">
        <v>118.99</v>
      </c>
    </row>
    <row r="245" spans="9:14" ht="15" x14ac:dyDescent="0.25">
      <c r="I245" s="13" t="str">
        <f>Table1[[#This Row],[FriendlyName]]&amp;" - " &amp;TEXT(Table1[[#This Row],[WholeSale]],"$0.00") &amp; " USD"</f>
        <v>239 - $83.64 USD</v>
      </c>
      <c r="J245" s="13" t="str">
        <f>Table1[[#This Row],[FriendlyName]]&amp;" - " &amp;TEXT(Table1[[#This Row],[MSRP]],"$0.00") &amp; " USD"</f>
        <v>239 - $119.49 USD</v>
      </c>
      <c r="K245" s="13">
        <v>239</v>
      </c>
      <c r="L245" s="94">
        <v>83.64</v>
      </c>
      <c r="M245" s="94">
        <v>119.49</v>
      </c>
      <c r="N245" s="94">
        <v>119.49</v>
      </c>
    </row>
    <row r="246" spans="9:14" ht="15" x14ac:dyDescent="0.25">
      <c r="I246" s="13" t="str">
        <f>Table1[[#This Row],[FriendlyName]]&amp;" - " &amp;TEXT(Table1[[#This Row],[WholeSale]],"$0.00") &amp; " USD"</f>
        <v>240 - $83.99 USD</v>
      </c>
      <c r="J246" s="13" t="str">
        <f>Table1[[#This Row],[FriendlyName]]&amp;" - " &amp;TEXT(Table1[[#This Row],[MSRP]],"$0.00") &amp; " USD"</f>
        <v>240 - $119.99 USD</v>
      </c>
      <c r="K246" s="13">
        <v>240</v>
      </c>
      <c r="L246" s="94">
        <v>83.99</v>
      </c>
      <c r="M246" s="94">
        <v>119.99</v>
      </c>
      <c r="N246" s="94">
        <v>119.99</v>
      </c>
    </row>
    <row r="247" spans="9:14" ht="15" x14ac:dyDescent="0.25">
      <c r="I247" s="13" t="str">
        <f>Table1[[#This Row],[FriendlyName]]&amp;" - " &amp;TEXT(Table1[[#This Row],[WholeSale]],"$0.00") &amp; " USD"</f>
        <v>241 - $84.34 USD</v>
      </c>
      <c r="J247" s="13" t="str">
        <f>Table1[[#This Row],[FriendlyName]]&amp;" - " &amp;TEXT(Table1[[#This Row],[MSRP]],"$0.00") &amp; " USD"</f>
        <v>241 - $120.49 USD</v>
      </c>
      <c r="K247" s="13">
        <v>241</v>
      </c>
      <c r="L247" s="94">
        <v>84.34</v>
      </c>
      <c r="M247" s="94">
        <v>120.49</v>
      </c>
      <c r="N247" s="94">
        <v>120.49</v>
      </c>
    </row>
    <row r="248" spans="9:14" ht="15" x14ac:dyDescent="0.25">
      <c r="I248" s="13" t="str">
        <f>Table1[[#This Row],[FriendlyName]]&amp;" - " &amp;TEXT(Table1[[#This Row],[WholeSale]],"$0.00") &amp; " USD"</f>
        <v>242 - $84.69 USD</v>
      </c>
      <c r="J248" s="13" t="str">
        <f>Table1[[#This Row],[FriendlyName]]&amp;" - " &amp;TEXT(Table1[[#This Row],[MSRP]],"$0.00") &amp; " USD"</f>
        <v>242 - $120.99 USD</v>
      </c>
      <c r="K248" s="13">
        <v>242</v>
      </c>
      <c r="L248" s="94">
        <v>84.69</v>
      </c>
      <c r="M248" s="94">
        <v>120.99</v>
      </c>
      <c r="N248" s="94">
        <v>120.99</v>
      </c>
    </row>
    <row r="249" spans="9:14" ht="15" x14ac:dyDescent="0.25">
      <c r="I249" s="13" t="str">
        <f>Table1[[#This Row],[FriendlyName]]&amp;" - " &amp;TEXT(Table1[[#This Row],[WholeSale]],"$0.00") &amp; " USD"</f>
        <v>243 - $85.04 USD</v>
      </c>
      <c r="J249" s="13" t="str">
        <f>Table1[[#This Row],[FriendlyName]]&amp;" - " &amp;TEXT(Table1[[#This Row],[MSRP]],"$0.00") &amp; " USD"</f>
        <v>243 - $121.49 USD</v>
      </c>
      <c r="K249" s="13">
        <v>243</v>
      </c>
      <c r="L249" s="94">
        <v>85.04</v>
      </c>
      <c r="M249" s="94">
        <v>121.49</v>
      </c>
      <c r="N249" s="94">
        <v>121.49</v>
      </c>
    </row>
    <row r="250" spans="9:14" ht="15" x14ac:dyDescent="0.25">
      <c r="I250" s="13" t="str">
        <f>Table1[[#This Row],[FriendlyName]]&amp;" - " &amp;TEXT(Table1[[#This Row],[WholeSale]],"$0.00") &amp; " USD"</f>
        <v>244 - $85.39 USD</v>
      </c>
      <c r="J250" s="13" t="str">
        <f>Table1[[#This Row],[FriendlyName]]&amp;" - " &amp;TEXT(Table1[[#This Row],[MSRP]],"$0.00") &amp; " USD"</f>
        <v>244 - $121.99 USD</v>
      </c>
      <c r="K250" s="13">
        <v>244</v>
      </c>
      <c r="L250" s="94">
        <v>85.39</v>
      </c>
      <c r="M250" s="94">
        <v>121.99</v>
      </c>
      <c r="N250" s="94">
        <v>121.99</v>
      </c>
    </row>
    <row r="251" spans="9:14" ht="15" x14ac:dyDescent="0.25">
      <c r="I251" s="13" t="str">
        <f>Table1[[#This Row],[FriendlyName]]&amp;" - " &amp;TEXT(Table1[[#This Row],[WholeSale]],"$0.00") &amp; " USD"</f>
        <v>245 - $85.74 USD</v>
      </c>
      <c r="J251" s="13" t="str">
        <f>Table1[[#This Row],[FriendlyName]]&amp;" - " &amp;TEXT(Table1[[#This Row],[MSRP]],"$0.00") &amp; " USD"</f>
        <v>245 - $122.49 USD</v>
      </c>
      <c r="K251" s="13">
        <v>245</v>
      </c>
      <c r="L251" s="94">
        <v>85.74</v>
      </c>
      <c r="M251" s="94">
        <v>122.49</v>
      </c>
      <c r="N251" s="94">
        <v>122.49</v>
      </c>
    </row>
    <row r="252" spans="9:14" ht="15" x14ac:dyDescent="0.25">
      <c r="I252" s="13" t="str">
        <f>Table1[[#This Row],[FriendlyName]]&amp;" - " &amp;TEXT(Table1[[#This Row],[WholeSale]],"$0.00") &amp; " USD"</f>
        <v>246 - $86.09 USD</v>
      </c>
      <c r="J252" s="13" t="str">
        <f>Table1[[#This Row],[FriendlyName]]&amp;" - " &amp;TEXT(Table1[[#This Row],[MSRP]],"$0.00") &amp; " USD"</f>
        <v>246 - $122.99 USD</v>
      </c>
      <c r="K252" s="13">
        <v>246</v>
      </c>
      <c r="L252" s="94">
        <v>86.09</v>
      </c>
      <c r="M252" s="94">
        <v>122.99</v>
      </c>
      <c r="N252" s="94">
        <v>122.99</v>
      </c>
    </row>
    <row r="253" spans="9:14" ht="15" x14ac:dyDescent="0.25">
      <c r="I253" s="13" t="str">
        <f>Table1[[#This Row],[FriendlyName]]&amp;" - " &amp;TEXT(Table1[[#This Row],[WholeSale]],"$0.00") &amp; " USD"</f>
        <v>247 - $86.44 USD</v>
      </c>
      <c r="J253" s="13" t="str">
        <f>Table1[[#This Row],[FriendlyName]]&amp;" - " &amp;TEXT(Table1[[#This Row],[MSRP]],"$0.00") &amp; " USD"</f>
        <v>247 - $123.49 USD</v>
      </c>
      <c r="K253" s="13">
        <v>247</v>
      </c>
      <c r="L253" s="94">
        <v>86.44</v>
      </c>
      <c r="M253" s="94">
        <v>123.49</v>
      </c>
      <c r="N253" s="94">
        <v>123.49</v>
      </c>
    </row>
    <row r="254" spans="9:14" ht="15" x14ac:dyDescent="0.25">
      <c r="I254" s="13" t="str">
        <f>Table1[[#This Row],[FriendlyName]]&amp;" - " &amp;TEXT(Table1[[#This Row],[WholeSale]],"$0.00") &amp; " USD"</f>
        <v>248 - $86.79 USD</v>
      </c>
      <c r="J254" s="13" t="str">
        <f>Table1[[#This Row],[FriendlyName]]&amp;" - " &amp;TEXT(Table1[[#This Row],[MSRP]],"$0.00") &amp; " USD"</f>
        <v>248 - $123.99 USD</v>
      </c>
      <c r="K254" s="13">
        <v>248</v>
      </c>
      <c r="L254" s="94">
        <v>86.79</v>
      </c>
      <c r="M254" s="94">
        <v>123.99</v>
      </c>
      <c r="N254" s="94">
        <v>123.99</v>
      </c>
    </row>
    <row r="255" spans="9:14" ht="15" x14ac:dyDescent="0.25">
      <c r="I255" s="13" t="str">
        <f>Table1[[#This Row],[FriendlyName]]&amp;" - " &amp;TEXT(Table1[[#This Row],[WholeSale]],"$0.00") &amp; " USD"</f>
        <v>249 - $87.14 USD</v>
      </c>
      <c r="J255" s="13" t="str">
        <f>Table1[[#This Row],[FriendlyName]]&amp;" - " &amp;TEXT(Table1[[#This Row],[MSRP]],"$0.00") &amp; " USD"</f>
        <v>249 - $124.49 USD</v>
      </c>
      <c r="K255" s="13">
        <v>249</v>
      </c>
      <c r="L255" s="94">
        <v>87.14</v>
      </c>
      <c r="M255" s="94">
        <v>124.49</v>
      </c>
      <c r="N255" s="94">
        <v>124.49</v>
      </c>
    </row>
    <row r="256" spans="9:14" ht="15" x14ac:dyDescent="0.25">
      <c r="I256" s="13" t="str">
        <f>Table1[[#This Row],[FriendlyName]]&amp;" - " &amp;TEXT(Table1[[#This Row],[WholeSale]],"$0.00") &amp; " USD"</f>
        <v>250 - $87.49 USD</v>
      </c>
      <c r="J256" s="13" t="str">
        <f>Table1[[#This Row],[FriendlyName]]&amp;" - " &amp;TEXT(Table1[[#This Row],[MSRP]],"$0.00") &amp; " USD"</f>
        <v>250 - $124.99 USD</v>
      </c>
      <c r="K256" s="13">
        <v>250</v>
      </c>
      <c r="L256" s="94">
        <v>87.49</v>
      </c>
      <c r="M256" s="94">
        <v>124.99</v>
      </c>
      <c r="N256" s="94">
        <v>124.99</v>
      </c>
    </row>
    <row r="257" spans="9:14" ht="15" x14ac:dyDescent="0.25">
      <c r="I257" s="13" t="str">
        <f>Table1[[#This Row],[FriendlyName]]&amp;" - " &amp;TEXT(Table1[[#This Row],[WholeSale]],"$0.00") &amp; " USD"</f>
        <v>251 - $87.84 USD</v>
      </c>
      <c r="J257" s="13" t="str">
        <f>Table1[[#This Row],[FriendlyName]]&amp;" - " &amp;TEXT(Table1[[#This Row],[MSRP]],"$0.00") &amp; " USD"</f>
        <v>251 - $125.49 USD</v>
      </c>
      <c r="K257" s="13">
        <v>251</v>
      </c>
      <c r="L257" s="94">
        <v>87.84</v>
      </c>
      <c r="M257" s="94">
        <v>125.49</v>
      </c>
      <c r="N257" s="94">
        <v>125.49</v>
      </c>
    </row>
    <row r="258" spans="9:14" ht="15" x14ac:dyDescent="0.25">
      <c r="I258" s="13" t="str">
        <f>Table1[[#This Row],[FriendlyName]]&amp;" - " &amp;TEXT(Table1[[#This Row],[WholeSale]],"$0.00") &amp; " USD"</f>
        <v>252 - $88.19 USD</v>
      </c>
      <c r="J258" s="13" t="str">
        <f>Table1[[#This Row],[FriendlyName]]&amp;" - " &amp;TEXT(Table1[[#This Row],[MSRP]],"$0.00") &amp; " USD"</f>
        <v>252 - $125.99 USD</v>
      </c>
      <c r="K258" s="13">
        <v>252</v>
      </c>
      <c r="L258" s="94">
        <v>88.19</v>
      </c>
      <c r="M258" s="94">
        <v>125.99</v>
      </c>
      <c r="N258" s="94">
        <v>125.99</v>
      </c>
    </row>
    <row r="259" spans="9:14" ht="15" x14ac:dyDescent="0.25">
      <c r="I259" s="13" t="str">
        <f>Table1[[#This Row],[FriendlyName]]&amp;" - " &amp;TEXT(Table1[[#This Row],[WholeSale]],"$0.00") &amp; " USD"</f>
        <v>253 - $88.54 USD</v>
      </c>
      <c r="J259" s="13" t="str">
        <f>Table1[[#This Row],[FriendlyName]]&amp;" - " &amp;TEXT(Table1[[#This Row],[MSRP]],"$0.00") &amp; " USD"</f>
        <v>253 - $126.49 USD</v>
      </c>
      <c r="K259" s="13">
        <v>253</v>
      </c>
      <c r="L259" s="94">
        <v>88.54</v>
      </c>
      <c r="M259" s="94">
        <v>126.49</v>
      </c>
      <c r="N259" s="94">
        <v>126.49</v>
      </c>
    </row>
    <row r="260" spans="9:14" ht="15" x14ac:dyDescent="0.25">
      <c r="I260" s="13" t="str">
        <f>Table1[[#This Row],[FriendlyName]]&amp;" - " &amp;TEXT(Table1[[#This Row],[WholeSale]],"$0.00") &amp; " USD"</f>
        <v>254 - $88.89 USD</v>
      </c>
      <c r="J260" s="13" t="str">
        <f>Table1[[#This Row],[FriendlyName]]&amp;" - " &amp;TEXT(Table1[[#This Row],[MSRP]],"$0.00") &amp; " USD"</f>
        <v>254 - $126.99 USD</v>
      </c>
      <c r="K260" s="13">
        <v>254</v>
      </c>
      <c r="L260" s="94">
        <v>88.89</v>
      </c>
      <c r="M260" s="94">
        <v>126.99</v>
      </c>
      <c r="N260" s="94">
        <v>126.99</v>
      </c>
    </row>
    <row r="261" spans="9:14" ht="15" x14ac:dyDescent="0.25">
      <c r="I261" s="13" t="str">
        <f>Table1[[#This Row],[FriendlyName]]&amp;" - " &amp;TEXT(Table1[[#This Row],[WholeSale]],"$0.00") &amp; " USD"</f>
        <v>255 - $89.24 USD</v>
      </c>
      <c r="J261" s="13" t="str">
        <f>Table1[[#This Row],[FriendlyName]]&amp;" - " &amp;TEXT(Table1[[#This Row],[MSRP]],"$0.00") &amp; " USD"</f>
        <v>255 - $127.49 USD</v>
      </c>
      <c r="K261" s="13">
        <v>255</v>
      </c>
      <c r="L261" s="94">
        <v>89.24</v>
      </c>
      <c r="M261" s="94">
        <v>127.49</v>
      </c>
      <c r="N261" s="94">
        <v>127.49</v>
      </c>
    </row>
    <row r="262" spans="9:14" ht="15" x14ac:dyDescent="0.25">
      <c r="I262" s="13" t="str">
        <f>Table1[[#This Row],[FriendlyName]]&amp;" - " &amp;TEXT(Table1[[#This Row],[WholeSale]],"$0.00") &amp; " USD"</f>
        <v>256 - $89.59 USD</v>
      </c>
      <c r="J262" s="13" t="str">
        <f>Table1[[#This Row],[FriendlyName]]&amp;" - " &amp;TEXT(Table1[[#This Row],[MSRP]],"$0.00") &amp; " USD"</f>
        <v>256 - $127.99 USD</v>
      </c>
      <c r="K262" s="13">
        <v>256</v>
      </c>
      <c r="L262" s="94">
        <v>89.59</v>
      </c>
      <c r="M262" s="94">
        <v>127.99</v>
      </c>
      <c r="N262" s="94">
        <v>127.99</v>
      </c>
    </row>
    <row r="263" spans="9:14" ht="15" x14ac:dyDescent="0.25">
      <c r="I263" s="13" t="str">
        <f>Table1[[#This Row],[FriendlyName]]&amp;" - " &amp;TEXT(Table1[[#This Row],[WholeSale]],"$0.00") &amp; " USD"</f>
        <v>257 - $89.94 USD</v>
      </c>
      <c r="J263" s="13" t="str">
        <f>Table1[[#This Row],[FriendlyName]]&amp;" - " &amp;TEXT(Table1[[#This Row],[MSRP]],"$0.00") &amp; " USD"</f>
        <v>257 - $128.49 USD</v>
      </c>
      <c r="K263" s="13">
        <v>257</v>
      </c>
      <c r="L263" s="94">
        <v>89.94</v>
      </c>
      <c r="M263" s="94">
        <v>128.49</v>
      </c>
      <c r="N263" s="94">
        <v>128.49</v>
      </c>
    </row>
    <row r="264" spans="9:14" ht="15" x14ac:dyDescent="0.25">
      <c r="I264" s="13" t="str">
        <f>Table1[[#This Row],[FriendlyName]]&amp;" - " &amp;TEXT(Table1[[#This Row],[WholeSale]],"$0.00") &amp; " USD"</f>
        <v>258 - $90.29 USD</v>
      </c>
      <c r="J264" s="13" t="str">
        <f>Table1[[#This Row],[FriendlyName]]&amp;" - " &amp;TEXT(Table1[[#This Row],[MSRP]],"$0.00") &amp; " USD"</f>
        <v>258 - $128.99 USD</v>
      </c>
      <c r="K264" s="13">
        <v>258</v>
      </c>
      <c r="L264" s="94">
        <v>90.29</v>
      </c>
      <c r="M264" s="94">
        <v>128.99</v>
      </c>
      <c r="N264" s="94">
        <v>128.99</v>
      </c>
    </row>
    <row r="265" spans="9:14" ht="15" x14ac:dyDescent="0.25">
      <c r="I265" s="13" t="str">
        <f>Table1[[#This Row],[FriendlyName]]&amp;" - " &amp;TEXT(Table1[[#This Row],[WholeSale]],"$0.00") &amp; " USD"</f>
        <v>259 - $90.64 USD</v>
      </c>
      <c r="J265" s="13" t="str">
        <f>Table1[[#This Row],[FriendlyName]]&amp;" - " &amp;TEXT(Table1[[#This Row],[MSRP]],"$0.00") &amp; " USD"</f>
        <v>259 - $129.49 USD</v>
      </c>
      <c r="K265" s="13">
        <v>259</v>
      </c>
      <c r="L265" s="94">
        <v>90.64</v>
      </c>
      <c r="M265" s="94">
        <v>129.49</v>
      </c>
      <c r="N265" s="94">
        <v>129.49</v>
      </c>
    </row>
    <row r="266" spans="9:14" ht="15" x14ac:dyDescent="0.25">
      <c r="I266" s="13" t="str">
        <f>Table1[[#This Row],[FriendlyName]]&amp;" - " &amp;TEXT(Table1[[#This Row],[WholeSale]],"$0.00") &amp; " USD"</f>
        <v>260 - $90.99 USD</v>
      </c>
      <c r="J266" s="13" t="str">
        <f>Table1[[#This Row],[FriendlyName]]&amp;" - " &amp;TEXT(Table1[[#This Row],[MSRP]],"$0.00") &amp; " USD"</f>
        <v>260 - $129.99 USD</v>
      </c>
      <c r="K266" s="13">
        <v>260</v>
      </c>
      <c r="L266" s="94">
        <v>90.99</v>
      </c>
      <c r="M266" s="94">
        <v>129.99</v>
      </c>
      <c r="N266" s="94">
        <v>129.99</v>
      </c>
    </row>
    <row r="267" spans="9:14" ht="15" x14ac:dyDescent="0.25">
      <c r="I267" s="13" t="str">
        <f>Table1[[#This Row],[FriendlyName]]&amp;" - " &amp;TEXT(Table1[[#This Row],[WholeSale]],"$0.00") &amp; " USD"</f>
        <v>261 - $91.34 USD</v>
      </c>
      <c r="J267" s="13" t="str">
        <f>Table1[[#This Row],[FriendlyName]]&amp;" - " &amp;TEXT(Table1[[#This Row],[MSRP]],"$0.00") &amp; " USD"</f>
        <v>261 - $130.49 USD</v>
      </c>
      <c r="K267" s="13">
        <v>261</v>
      </c>
      <c r="L267" s="94">
        <v>91.34</v>
      </c>
      <c r="M267" s="94">
        <v>130.49</v>
      </c>
      <c r="N267" s="94">
        <v>130.49</v>
      </c>
    </row>
    <row r="268" spans="9:14" ht="15" x14ac:dyDescent="0.25">
      <c r="I268" s="13" t="str">
        <f>Table1[[#This Row],[FriendlyName]]&amp;" - " &amp;TEXT(Table1[[#This Row],[WholeSale]],"$0.00") &amp; " USD"</f>
        <v>262 - $91.69 USD</v>
      </c>
      <c r="J268" s="13" t="str">
        <f>Table1[[#This Row],[FriendlyName]]&amp;" - " &amp;TEXT(Table1[[#This Row],[MSRP]],"$0.00") &amp; " USD"</f>
        <v>262 - $130.99 USD</v>
      </c>
      <c r="K268" s="13">
        <v>262</v>
      </c>
      <c r="L268" s="94">
        <v>91.69</v>
      </c>
      <c r="M268" s="94">
        <v>130.99</v>
      </c>
      <c r="N268" s="94">
        <v>130.99</v>
      </c>
    </row>
    <row r="269" spans="9:14" ht="15" x14ac:dyDescent="0.25">
      <c r="I269" s="13" t="str">
        <f>Table1[[#This Row],[FriendlyName]]&amp;" - " &amp;TEXT(Table1[[#This Row],[WholeSale]],"$0.00") &amp; " USD"</f>
        <v>263 - $92.04 USD</v>
      </c>
      <c r="J269" s="13" t="str">
        <f>Table1[[#This Row],[FriendlyName]]&amp;" - " &amp;TEXT(Table1[[#This Row],[MSRP]],"$0.00") &amp; " USD"</f>
        <v>263 - $131.49 USD</v>
      </c>
      <c r="K269" s="13">
        <v>263</v>
      </c>
      <c r="L269" s="94">
        <v>92.04</v>
      </c>
      <c r="M269" s="94">
        <v>131.49</v>
      </c>
      <c r="N269" s="94">
        <v>131.49</v>
      </c>
    </row>
    <row r="270" spans="9:14" ht="15" x14ac:dyDescent="0.25">
      <c r="I270" s="13" t="str">
        <f>Table1[[#This Row],[FriendlyName]]&amp;" - " &amp;TEXT(Table1[[#This Row],[WholeSale]],"$0.00") &amp; " USD"</f>
        <v>264 - $92.39 USD</v>
      </c>
      <c r="J270" s="13" t="str">
        <f>Table1[[#This Row],[FriendlyName]]&amp;" - " &amp;TEXT(Table1[[#This Row],[MSRP]],"$0.00") &amp; " USD"</f>
        <v>264 - $131.99 USD</v>
      </c>
      <c r="K270" s="13">
        <v>264</v>
      </c>
      <c r="L270" s="94">
        <v>92.39</v>
      </c>
      <c r="M270" s="94">
        <v>131.99</v>
      </c>
      <c r="N270" s="94">
        <v>131.99</v>
      </c>
    </row>
    <row r="271" spans="9:14" ht="15" x14ac:dyDescent="0.25">
      <c r="I271" s="13" t="str">
        <f>Table1[[#This Row],[FriendlyName]]&amp;" - " &amp;TEXT(Table1[[#This Row],[WholeSale]],"$0.00") &amp; " USD"</f>
        <v>265 - $92.74 USD</v>
      </c>
      <c r="J271" s="13" t="str">
        <f>Table1[[#This Row],[FriendlyName]]&amp;" - " &amp;TEXT(Table1[[#This Row],[MSRP]],"$0.00") &amp; " USD"</f>
        <v>265 - $132.49 USD</v>
      </c>
      <c r="K271" s="13">
        <v>265</v>
      </c>
      <c r="L271" s="94">
        <v>92.74</v>
      </c>
      <c r="M271" s="94">
        <v>132.49</v>
      </c>
      <c r="N271" s="94">
        <v>132.49</v>
      </c>
    </row>
    <row r="272" spans="9:14" ht="15" x14ac:dyDescent="0.25">
      <c r="I272" s="13" t="str">
        <f>Table1[[#This Row],[FriendlyName]]&amp;" - " &amp;TEXT(Table1[[#This Row],[WholeSale]],"$0.00") &amp; " USD"</f>
        <v>266 - $93.09 USD</v>
      </c>
      <c r="J272" s="13" t="str">
        <f>Table1[[#This Row],[FriendlyName]]&amp;" - " &amp;TEXT(Table1[[#This Row],[MSRP]],"$0.00") &amp; " USD"</f>
        <v>266 - $132.99 USD</v>
      </c>
      <c r="K272" s="13">
        <v>266</v>
      </c>
      <c r="L272" s="94">
        <v>93.09</v>
      </c>
      <c r="M272" s="94">
        <v>132.99</v>
      </c>
      <c r="N272" s="94">
        <v>132.99</v>
      </c>
    </row>
    <row r="273" spans="9:14" ht="15" x14ac:dyDescent="0.25">
      <c r="I273" s="13" t="str">
        <f>Table1[[#This Row],[FriendlyName]]&amp;" - " &amp;TEXT(Table1[[#This Row],[WholeSale]],"$0.00") &amp; " USD"</f>
        <v>267 - $93.44 USD</v>
      </c>
      <c r="J273" s="13" t="str">
        <f>Table1[[#This Row],[FriendlyName]]&amp;" - " &amp;TEXT(Table1[[#This Row],[MSRP]],"$0.00") &amp; " USD"</f>
        <v>267 - $133.49 USD</v>
      </c>
      <c r="K273" s="13">
        <v>267</v>
      </c>
      <c r="L273" s="94">
        <v>93.44</v>
      </c>
      <c r="M273" s="94">
        <v>133.49</v>
      </c>
      <c r="N273" s="94">
        <v>133.49</v>
      </c>
    </row>
    <row r="274" spans="9:14" ht="15" x14ac:dyDescent="0.25">
      <c r="I274" s="13" t="str">
        <f>Table1[[#This Row],[FriendlyName]]&amp;" - " &amp;TEXT(Table1[[#This Row],[WholeSale]],"$0.00") &amp; " USD"</f>
        <v>268 - $93.79 USD</v>
      </c>
      <c r="J274" s="13" t="str">
        <f>Table1[[#This Row],[FriendlyName]]&amp;" - " &amp;TEXT(Table1[[#This Row],[MSRP]],"$0.00") &amp; " USD"</f>
        <v>268 - $133.99 USD</v>
      </c>
      <c r="K274" s="13">
        <v>268</v>
      </c>
      <c r="L274" s="94">
        <v>93.79</v>
      </c>
      <c r="M274" s="94">
        <v>133.99</v>
      </c>
      <c r="N274" s="94">
        <v>133.99</v>
      </c>
    </row>
    <row r="275" spans="9:14" ht="15" x14ac:dyDescent="0.25">
      <c r="I275" s="13" t="str">
        <f>Table1[[#This Row],[FriendlyName]]&amp;" - " &amp;TEXT(Table1[[#This Row],[WholeSale]],"$0.00") &amp; " USD"</f>
        <v>269 - $94.14 USD</v>
      </c>
      <c r="J275" s="13" t="str">
        <f>Table1[[#This Row],[FriendlyName]]&amp;" - " &amp;TEXT(Table1[[#This Row],[MSRP]],"$0.00") &amp; " USD"</f>
        <v>269 - $134.49 USD</v>
      </c>
      <c r="K275" s="13">
        <v>269</v>
      </c>
      <c r="L275" s="94">
        <v>94.14</v>
      </c>
      <c r="M275" s="94">
        <v>134.49</v>
      </c>
      <c r="N275" s="94">
        <v>134.49</v>
      </c>
    </row>
    <row r="276" spans="9:14" ht="15" x14ac:dyDescent="0.25">
      <c r="I276" s="13" t="str">
        <f>Table1[[#This Row],[FriendlyName]]&amp;" - " &amp;TEXT(Table1[[#This Row],[WholeSale]],"$0.00") &amp; " USD"</f>
        <v>270 - $94.49 USD</v>
      </c>
      <c r="J276" s="13" t="str">
        <f>Table1[[#This Row],[FriendlyName]]&amp;" - " &amp;TEXT(Table1[[#This Row],[MSRP]],"$0.00") &amp; " USD"</f>
        <v>270 - $134.99 USD</v>
      </c>
      <c r="K276" s="13">
        <v>270</v>
      </c>
      <c r="L276" s="94">
        <v>94.49</v>
      </c>
      <c r="M276" s="94">
        <v>134.99</v>
      </c>
      <c r="N276" s="94">
        <v>134.99</v>
      </c>
    </row>
    <row r="277" spans="9:14" ht="15" x14ac:dyDescent="0.25">
      <c r="I277" s="13" t="str">
        <f>Table1[[#This Row],[FriendlyName]]&amp;" - " &amp;TEXT(Table1[[#This Row],[WholeSale]],"$0.00") &amp; " USD"</f>
        <v>271 - $94.84 USD</v>
      </c>
      <c r="J277" s="13" t="str">
        <f>Table1[[#This Row],[FriendlyName]]&amp;" - " &amp;TEXT(Table1[[#This Row],[MSRP]],"$0.00") &amp; " USD"</f>
        <v>271 - $135.49 USD</v>
      </c>
      <c r="K277" s="13">
        <v>271</v>
      </c>
      <c r="L277" s="94">
        <v>94.84</v>
      </c>
      <c r="M277" s="94">
        <v>135.49</v>
      </c>
      <c r="N277" s="94">
        <v>135.49</v>
      </c>
    </row>
    <row r="278" spans="9:14" ht="15" x14ac:dyDescent="0.25">
      <c r="I278" s="13" t="str">
        <f>Table1[[#This Row],[FriendlyName]]&amp;" - " &amp;TEXT(Table1[[#This Row],[WholeSale]],"$0.00") &amp; " USD"</f>
        <v>272 - $95.19 USD</v>
      </c>
      <c r="J278" s="13" t="str">
        <f>Table1[[#This Row],[FriendlyName]]&amp;" - " &amp;TEXT(Table1[[#This Row],[MSRP]],"$0.00") &amp; " USD"</f>
        <v>272 - $135.99 USD</v>
      </c>
      <c r="K278" s="13">
        <v>272</v>
      </c>
      <c r="L278" s="94">
        <v>95.19</v>
      </c>
      <c r="M278" s="94">
        <v>135.99</v>
      </c>
      <c r="N278" s="94">
        <v>135.99</v>
      </c>
    </row>
    <row r="279" spans="9:14" ht="15" x14ac:dyDescent="0.25">
      <c r="I279" s="13" t="str">
        <f>Table1[[#This Row],[FriendlyName]]&amp;" - " &amp;TEXT(Table1[[#This Row],[WholeSale]],"$0.00") &amp; " USD"</f>
        <v>273 - $95.54 USD</v>
      </c>
      <c r="J279" s="13" t="str">
        <f>Table1[[#This Row],[FriendlyName]]&amp;" - " &amp;TEXT(Table1[[#This Row],[MSRP]],"$0.00") &amp; " USD"</f>
        <v>273 - $136.49 USD</v>
      </c>
      <c r="K279" s="13">
        <v>273</v>
      </c>
      <c r="L279" s="94">
        <v>95.54</v>
      </c>
      <c r="M279" s="94">
        <v>136.49</v>
      </c>
      <c r="N279" s="94">
        <v>136.49</v>
      </c>
    </row>
    <row r="280" spans="9:14" ht="15" x14ac:dyDescent="0.25">
      <c r="I280" s="13" t="str">
        <f>Table1[[#This Row],[FriendlyName]]&amp;" - " &amp;TEXT(Table1[[#This Row],[WholeSale]],"$0.00") &amp; " USD"</f>
        <v>274 - $95.89 USD</v>
      </c>
      <c r="J280" s="13" t="str">
        <f>Table1[[#This Row],[FriendlyName]]&amp;" - " &amp;TEXT(Table1[[#This Row],[MSRP]],"$0.00") &amp; " USD"</f>
        <v>274 - $136.99 USD</v>
      </c>
      <c r="K280" s="13">
        <v>274</v>
      </c>
      <c r="L280" s="94">
        <v>95.89</v>
      </c>
      <c r="M280" s="94">
        <v>136.99</v>
      </c>
      <c r="N280" s="94">
        <v>136.99</v>
      </c>
    </row>
    <row r="281" spans="9:14" ht="15" x14ac:dyDescent="0.25">
      <c r="I281" s="13" t="str">
        <f>Table1[[#This Row],[FriendlyName]]&amp;" - " &amp;TEXT(Table1[[#This Row],[WholeSale]],"$0.00") &amp; " USD"</f>
        <v>275 - $96.24 USD</v>
      </c>
      <c r="J281" s="13" t="str">
        <f>Table1[[#This Row],[FriendlyName]]&amp;" - " &amp;TEXT(Table1[[#This Row],[MSRP]],"$0.00") &amp; " USD"</f>
        <v>275 - $137.49 USD</v>
      </c>
      <c r="K281" s="13">
        <v>275</v>
      </c>
      <c r="L281" s="94">
        <v>96.24</v>
      </c>
      <c r="M281" s="94">
        <v>137.49</v>
      </c>
      <c r="N281" s="94">
        <v>137.49</v>
      </c>
    </row>
    <row r="282" spans="9:14" ht="15" x14ac:dyDescent="0.25">
      <c r="I282" s="13" t="str">
        <f>Table1[[#This Row],[FriendlyName]]&amp;" - " &amp;TEXT(Table1[[#This Row],[WholeSale]],"$0.00") &amp; " USD"</f>
        <v>276 - $96.59 USD</v>
      </c>
      <c r="J282" s="13" t="str">
        <f>Table1[[#This Row],[FriendlyName]]&amp;" - " &amp;TEXT(Table1[[#This Row],[MSRP]],"$0.00") &amp; " USD"</f>
        <v>276 - $137.99 USD</v>
      </c>
      <c r="K282" s="13">
        <v>276</v>
      </c>
      <c r="L282" s="94">
        <v>96.59</v>
      </c>
      <c r="M282" s="94">
        <v>137.99</v>
      </c>
      <c r="N282" s="94">
        <v>137.99</v>
      </c>
    </row>
    <row r="283" spans="9:14" ht="15" x14ac:dyDescent="0.25">
      <c r="I283" s="13" t="str">
        <f>Table1[[#This Row],[FriendlyName]]&amp;" - " &amp;TEXT(Table1[[#This Row],[WholeSale]],"$0.00") &amp; " USD"</f>
        <v>277 - $96.94 USD</v>
      </c>
      <c r="J283" s="13" t="str">
        <f>Table1[[#This Row],[FriendlyName]]&amp;" - " &amp;TEXT(Table1[[#This Row],[MSRP]],"$0.00") &amp; " USD"</f>
        <v>277 - $138.49 USD</v>
      </c>
      <c r="K283" s="13">
        <v>277</v>
      </c>
      <c r="L283" s="94">
        <v>96.94</v>
      </c>
      <c r="M283" s="94">
        <v>138.49</v>
      </c>
      <c r="N283" s="94">
        <v>138.49</v>
      </c>
    </row>
    <row r="284" spans="9:14" ht="15" x14ac:dyDescent="0.25">
      <c r="I284" s="13" t="str">
        <f>Table1[[#This Row],[FriendlyName]]&amp;" - " &amp;TEXT(Table1[[#This Row],[WholeSale]],"$0.00") &amp; " USD"</f>
        <v>278 - $97.29 USD</v>
      </c>
      <c r="J284" s="13" t="str">
        <f>Table1[[#This Row],[FriendlyName]]&amp;" - " &amp;TEXT(Table1[[#This Row],[MSRP]],"$0.00") &amp; " USD"</f>
        <v>278 - $138.99 USD</v>
      </c>
      <c r="K284" s="13">
        <v>278</v>
      </c>
      <c r="L284" s="94">
        <v>97.29</v>
      </c>
      <c r="M284" s="94">
        <v>138.99</v>
      </c>
      <c r="N284" s="94">
        <v>138.99</v>
      </c>
    </row>
    <row r="285" spans="9:14" ht="15" x14ac:dyDescent="0.25">
      <c r="I285" s="13" t="str">
        <f>Table1[[#This Row],[FriendlyName]]&amp;" - " &amp;TEXT(Table1[[#This Row],[WholeSale]],"$0.00") &amp; " USD"</f>
        <v>279 - $97.64 USD</v>
      </c>
      <c r="J285" s="13" t="str">
        <f>Table1[[#This Row],[FriendlyName]]&amp;" - " &amp;TEXT(Table1[[#This Row],[MSRP]],"$0.00") &amp; " USD"</f>
        <v>279 - $139.49 USD</v>
      </c>
      <c r="K285" s="13">
        <v>279</v>
      </c>
      <c r="L285" s="94">
        <v>97.64</v>
      </c>
      <c r="M285" s="94">
        <v>139.49</v>
      </c>
      <c r="N285" s="94">
        <v>139.49</v>
      </c>
    </row>
    <row r="286" spans="9:14" ht="15" x14ac:dyDescent="0.25">
      <c r="I286" s="13" t="str">
        <f>Table1[[#This Row],[FriendlyName]]&amp;" - " &amp;TEXT(Table1[[#This Row],[WholeSale]],"$0.00") &amp; " USD"</f>
        <v>280 - $97.99 USD</v>
      </c>
      <c r="J286" s="13" t="str">
        <f>Table1[[#This Row],[FriendlyName]]&amp;" - " &amp;TEXT(Table1[[#This Row],[MSRP]],"$0.00") &amp; " USD"</f>
        <v>280 - $139.99 USD</v>
      </c>
      <c r="K286" s="13">
        <v>280</v>
      </c>
      <c r="L286" s="94">
        <v>97.99</v>
      </c>
      <c r="M286" s="94">
        <v>139.99</v>
      </c>
      <c r="N286" s="94">
        <v>139.99</v>
      </c>
    </row>
    <row r="287" spans="9:14" ht="15" x14ac:dyDescent="0.25">
      <c r="I287" s="13" t="str">
        <f>Table1[[#This Row],[FriendlyName]]&amp;" - " &amp;TEXT(Table1[[#This Row],[WholeSale]],"$0.00") &amp; " USD"</f>
        <v>281 - $98.34 USD</v>
      </c>
      <c r="J287" s="13" t="str">
        <f>Table1[[#This Row],[FriendlyName]]&amp;" - " &amp;TEXT(Table1[[#This Row],[MSRP]],"$0.00") &amp; " USD"</f>
        <v>281 - $140.49 USD</v>
      </c>
      <c r="K287" s="13">
        <v>281</v>
      </c>
      <c r="L287" s="94">
        <v>98.34</v>
      </c>
      <c r="M287" s="94">
        <v>140.49</v>
      </c>
      <c r="N287" s="94">
        <v>140.49</v>
      </c>
    </row>
    <row r="288" spans="9:14" ht="15" x14ac:dyDescent="0.25">
      <c r="I288" s="13" t="str">
        <f>Table1[[#This Row],[FriendlyName]]&amp;" - " &amp;TEXT(Table1[[#This Row],[WholeSale]],"$0.00") &amp; " USD"</f>
        <v>282 - $98.69 USD</v>
      </c>
      <c r="J288" s="13" t="str">
        <f>Table1[[#This Row],[FriendlyName]]&amp;" - " &amp;TEXT(Table1[[#This Row],[MSRP]],"$0.00") &amp; " USD"</f>
        <v>282 - $140.99 USD</v>
      </c>
      <c r="K288" s="13">
        <v>282</v>
      </c>
      <c r="L288" s="94">
        <v>98.69</v>
      </c>
      <c r="M288" s="94">
        <v>140.99</v>
      </c>
      <c r="N288" s="94">
        <v>140.99</v>
      </c>
    </row>
    <row r="289" spans="9:14" ht="15" x14ac:dyDescent="0.25">
      <c r="I289" s="13" t="str">
        <f>Table1[[#This Row],[FriendlyName]]&amp;" - " &amp;TEXT(Table1[[#This Row],[WholeSale]],"$0.00") &amp; " USD"</f>
        <v>283 - $99.04 USD</v>
      </c>
      <c r="J289" s="13" t="str">
        <f>Table1[[#This Row],[FriendlyName]]&amp;" - " &amp;TEXT(Table1[[#This Row],[MSRP]],"$0.00") &amp; " USD"</f>
        <v>283 - $141.49 USD</v>
      </c>
      <c r="K289" s="13">
        <v>283</v>
      </c>
      <c r="L289" s="94">
        <v>99.04</v>
      </c>
      <c r="M289" s="94">
        <v>141.49</v>
      </c>
      <c r="N289" s="94">
        <v>141.49</v>
      </c>
    </row>
    <row r="290" spans="9:14" ht="15" x14ac:dyDescent="0.25">
      <c r="I290" s="13" t="str">
        <f>Table1[[#This Row],[FriendlyName]]&amp;" - " &amp;TEXT(Table1[[#This Row],[WholeSale]],"$0.00") &amp; " USD"</f>
        <v>284 - $99.39 USD</v>
      </c>
      <c r="J290" s="13" t="str">
        <f>Table1[[#This Row],[FriendlyName]]&amp;" - " &amp;TEXT(Table1[[#This Row],[MSRP]],"$0.00") &amp; " USD"</f>
        <v>284 - $141.99 USD</v>
      </c>
      <c r="K290" s="13">
        <v>284</v>
      </c>
      <c r="L290" s="94">
        <v>99.39</v>
      </c>
      <c r="M290" s="94">
        <v>141.99</v>
      </c>
      <c r="N290" s="94">
        <v>141.99</v>
      </c>
    </row>
    <row r="291" spans="9:14" ht="15" x14ac:dyDescent="0.25">
      <c r="I291" s="13" t="str">
        <f>Table1[[#This Row],[FriendlyName]]&amp;" - " &amp;TEXT(Table1[[#This Row],[WholeSale]],"$0.00") &amp; " USD"</f>
        <v>285 - $99.74 USD</v>
      </c>
      <c r="J291" s="13" t="str">
        <f>Table1[[#This Row],[FriendlyName]]&amp;" - " &amp;TEXT(Table1[[#This Row],[MSRP]],"$0.00") &amp; " USD"</f>
        <v>285 - $142.49 USD</v>
      </c>
      <c r="K291" s="13">
        <v>285</v>
      </c>
      <c r="L291" s="94">
        <v>99.74</v>
      </c>
      <c r="M291" s="94">
        <v>142.49</v>
      </c>
      <c r="N291" s="94">
        <v>142.49</v>
      </c>
    </row>
    <row r="292" spans="9:14" ht="15" x14ac:dyDescent="0.25">
      <c r="I292" s="13" t="str">
        <f>Table1[[#This Row],[FriendlyName]]&amp;" - " &amp;TEXT(Table1[[#This Row],[WholeSale]],"$0.00") &amp; " USD"</f>
        <v>286 - $100.09 USD</v>
      </c>
      <c r="J292" s="13" t="str">
        <f>Table1[[#This Row],[FriendlyName]]&amp;" - " &amp;TEXT(Table1[[#This Row],[MSRP]],"$0.00") &amp; " USD"</f>
        <v>286 - $142.99 USD</v>
      </c>
      <c r="K292" s="13">
        <v>286</v>
      </c>
      <c r="L292" s="94">
        <v>100.09</v>
      </c>
      <c r="M292" s="94">
        <v>142.99</v>
      </c>
      <c r="N292" s="94">
        <v>142.99</v>
      </c>
    </row>
    <row r="293" spans="9:14" ht="15" x14ac:dyDescent="0.25">
      <c r="I293" s="13" t="str">
        <f>Table1[[#This Row],[FriendlyName]]&amp;" - " &amp;TEXT(Table1[[#This Row],[WholeSale]],"$0.00") &amp; " USD"</f>
        <v>287 - $100.44 USD</v>
      </c>
      <c r="J293" s="13" t="str">
        <f>Table1[[#This Row],[FriendlyName]]&amp;" - " &amp;TEXT(Table1[[#This Row],[MSRP]],"$0.00") &amp; " USD"</f>
        <v>287 - $143.49 USD</v>
      </c>
      <c r="K293" s="13">
        <v>287</v>
      </c>
      <c r="L293" s="94">
        <v>100.44</v>
      </c>
      <c r="M293" s="94">
        <v>143.49</v>
      </c>
      <c r="N293" s="94">
        <v>143.49</v>
      </c>
    </row>
    <row r="294" spans="9:14" ht="15" x14ac:dyDescent="0.25">
      <c r="I294" s="13" t="str">
        <f>Table1[[#This Row],[FriendlyName]]&amp;" - " &amp;TEXT(Table1[[#This Row],[WholeSale]],"$0.00") &amp; " USD"</f>
        <v>288 - $100.79 USD</v>
      </c>
      <c r="J294" s="13" t="str">
        <f>Table1[[#This Row],[FriendlyName]]&amp;" - " &amp;TEXT(Table1[[#This Row],[MSRP]],"$0.00") &amp; " USD"</f>
        <v>288 - $143.99 USD</v>
      </c>
      <c r="K294" s="13">
        <v>288</v>
      </c>
      <c r="L294" s="94">
        <v>100.79</v>
      </c>
      <c r="M294" s="94">
        <v>143.99</v>
      </c>
      <c r="N294" s="94">
        <v>143.99</v>
      </c>
    </row>
    <row r="295" spans="9:14" ht="15" x14ac:dyDescent="0.25">
      <c r="I295" s="13" t="str">
        <f>Table1[[#This Row],[FriendlyName]]&amp;" - " &amp;TEXT(Table1[[#This Row],[WholeSale]],"$0.00") &amp; " USD"</f>
        <v>289 - $101.14 USD</v>
      </c>
      <c r="J295" s="13" t="str">
        <f>Table1[[#This Row],[FriendlyName]]&amp;" - " &amp;TEXT(Table1[[#This Row],[MSRP]],"$0.00") &amp; " USD"</f>
        <v>289 - $144.49 USD</v>
      </c>
      <c r="K295" s="13">
        <v>289</v>
      </c>
      <c r="L295" s="94">
        <v>101.14</v>
      </c>
      <c r="M295" s="94">
        <v>144.49</v>
      </c>
      <c r="N295" s="94">
        <v>144.49</v>
      </c>
    </row>
    <row r="296" spans="9:14" ht="15" x14ac:dyDescent="0.25">
      <c r="I296" s="13" t="str">
        <f>Table1[[#This Row],[FriendlyName]]&amp;" - " &amp;TEXT(Table1[[#This Row],[WholeSale]],"$0.00") &amp; " USD"</f>
        <v>290 - $101.49 USD</v>
      </c>
      <c r="J296" s="13" t="str">
        <f>Table1[[#This Row],[FriendlyName]]&amp;" - " &amp;TEXT(Table1[[#This Row],[MSRP]],"$0.00") &amp; " USD"</f>
        <v>290 - $144.99 USD</v>
      </c>
      <c r="K296" s="13">
        <v>290</v>
      </c>
      <c r="L296" s="94">
        <v>101.49</v>
      </c>
      <c r="M296" s="94">
        <v>144.99</v>
      </c>
      <c r="N296" s="94">
        <v>144.99</v>
      </c>
    </row>
    <row r="297" spans="9:14" ht="15" x14ac:dyDescent="0.25">
      <c r="I297" s="13" t="str">
        <f>Table1[[#This Row],[FriendlyName]]&amp;" - " &amp;TEXT(Table1[[#This Row],[WholeSale]],"$0.00") &amp; " USD"</f>
        <v>291 - $101.84 USD</v>
      </c>
      <c r="J297" s="13" t="str">
        <f>Table1[[#This Row],[FriendlyName]]&amp;" - " &amp;TEXT(Table1[[#This Row],[MSRP]],"$0.00") &amp; " USD"</f>
        <v>291 - $145.49 USD</v>
      </c>
      <c r="K297" s="13">
        <v>291</v>
      </c>
      <c r="L297" s="94">
        <v>101.84</v>
      </c>
      <c r="M297" s="94">
        <v>145.49</v>
      </c>
      <c r="N297" s="94">
        <v>145.49</v>
      </c>
    </row>
    <row r="298" spans="9:14" ht="15" x14ac:dyDescent="0.25">
      <c r="I298" s="13" t="str">
        <f>Table1[[#This Row],[FriendlyName]]&amp;" - " &amp;TEXT(Table1[[#This Row],[WholeSale]],"$0.00") &amp; " USD"</f>
        <v>292 - $102.19 USD</v>
      </c>
      <c r="J298" s="13" t="str">
        <f>Table1[[#This Row],[FriendlyName]]&amp;" - " &amp;TEXT(Table1[[#This Row],[MSRP]],"$0.00") &amp; " USD"</f>
        <v>292 - $145.99 USD</v>
      </c>
      <c r="K298" s="13">
        <v>292</v>
      </c>
      <c r="L298" s="94">
        <v>102.19</v>
      </c>
      <c r="M298" s="94">
        <v>145.99</v>
      </c>
      <c r="N298" s="94">
        <v>145.99</v>
      </c>
    </row>
    <row r="299" spans="9:14" ht="15" x14ac:dyDescent="0.25">
      <c r="I299" s="13" t="str">
        <f>Table1[[#This Row],[FriendlyName]]&amp;" - " &amp;TEXT(Table1[[#This Row],[WholeSale]],"$0.00") &amp; " USD"</f>
        <v>293 - $102.54 USD</v>
      </c>
      <c r="J299" s="13" t="str">
        <f>Table1[[#This Row],[FriendlyName]]&amp;" - " &amp;TEXT(Table1[[#This Row],[MSRP]],"$0.00") &amp; " USD"</f>
        <v>293 - $146.49 USD</v>
      </c>
      <c r="K299" s="13">
        <v>293</v>
      </c>
      <c r="L299" s="94">
        <v>102.54</v>
      </c>
      <c r="M299" s="94">
        <v>146.49</v>
      </c>
      <c r="N299" s="94">
        <v>146.49</v>
      </c>
    </row>
    <row r="300" spans="9:14" ht="15" x14ac:dyDescent="0.25">
      <c r="I300" s="13" t="str">
        <f>Table1[[#This Row],[FriendlyName]]&amp;" - " &amp;TEXT(Table1[[#This Row],[WholeSale]],"$0.00") &amp; " USD"</f>
        <v>294 - $102.89 USD</v>
      </c>
      <c r="J300" s="13" t="str">
        <f>Table1[[#This Row],[FriendlyName]]&amp;" - " &amp;TEXT(Table1[[#This Row],[MSRP]],"$0.00") &amp; " USD"</f>
        <v>294 - $146.99 USD</v>
      </c>
      <c r="K300" s="13">
        <v>294</v>
      </c>
      <c r="L300" s="94">
        <v>102.89</v>
      </c>
      <c r="M300" s="94">
        <v>146.99</v>
      </c>
      <c r="N300" s="94">
        <v>146.99</v>
      </c>
    </row>
    <row r="301" spans="9:14" ht="15" x14ac:dyDescent="0.25">
      <c r="I301" s="13" t="str">
        <f>Table1[[#This Row],[FriendlyName]]&amp;" - " &amp;TEXT(Table1[[#This Row],[WholeSale]],"$0.00") &amp; " USD"</f>
        <v>295 - $103.24 USD</v>
      </c>
      <c r="J301" s="13" t="str">
        <f>Table1[[#This Row],[FriendlyName]]&amp;" - " &amp;TEXT(Table1[[#This Row],[MSRP]],"$0.00") &amp; " USD"</f>
        <v>295 - $147.49 USD</v>
      </c>
      <c r="K301" s="13">
        <v>295</v>
      </c>
      <c r="L301" s="94">
        <v>103.24</v>
      </c>
      <c r="M301" s="94">
        <v>147.49</v>
      </c>
      <c r="N301" s="94">
        <v>147.49</v>
      </c>
    </row>
    <row r="302" spans="9:14" ht="15" x14ac:dyDescent="0.25">
      <c r="I302" s="13" t="str">
        <f>Table1[[#This Row],[FriendlyName]]&amp;" - " &amp;TEXT(Table1[[#This Row],[WholeSale]],"$0.00") &amp; " USD"</f>
        <v>296 - $103.59 USD</v>
      </c>
      <c r="J302" s="13" t="str">
        <f>Table1[[#This Row],[FriendlyName]]&amp;" - " &amp;TEXT(Table1[[#This Row],[MSRP]],"$0.00") &amp; " USD"</f>
        <v>296 - $147.99 USD</v>
      </c>
      <c r="K302" s="13">
        <v>296</v>
      </c>
      <c r="L302" s="94">
        <v>103.59</v>
      </c>
      <c r="M302" s="94">
        <v>147.99</v>
      </c>
      <c r="N302" s="94">
        <v>147.99</v>
      </c>
    </row>
    <row r="303" spans="9:14" ht="15" x14ac:dyDescent="0.25">
      <c r="I303" s="13" t="str">
        <f>Table1[[#This Row],[FriendlyName]]&amp;" - " &amp;TEXT(Table1[[#This Row],[WholeSale]],"$0.00") &amp; " USD"</f>
        <v>297 - $103.94 USD</v>
      </c>
      <c r="J303" s="13" t="str">
        <f>Table1[[#This Row],[FriendlyName]]&amp;" - " &amp;TEXT(Table1[[#This Row],[MSRP]],"$0.00") &amp; " USD"</f>
        <v>297 - $148.49 USD</v>
      </c>
      <c r="K303" s="13">
        <v>297</v>
      </c>
      <c r="L303" s="94">
        <v>103.94</v>
      </c>
      <c r="M303" s="94">
        <v>148.49</v>
      </c>
      <c r="N303" s="94">
        <v>148.49</v>
      </c>
    </row>
    <row r="304" spans="9:14" ht="15" x14ac:dyDescent="0.25">
      <c r="I304" s="13" t="str">
        <f>Table1[[#This Row],[FriendlyName]]&amp;" - " &amp;TEXT(Table1[[#This Row],[WholeSale]],"$0.00") &amp; " USD"</f>
        <v>298 - $104.29 USD</v>
      </c>
      <c r="J304" s="13" t="str">
        <f>Table1[[#This Row],[FriendlyName]]&amp;" - " &amp;TEXT(Table1[[#This Row],[MSRP]],"$0.00") &amp; " USD"</f>
        <v>298 - $148.99 USD</v>
      </c>
      <c r="K304" s="13">
        <v>298</v>
      </c>
      <c r="L304" s="94">
        <v>104.29</v>
      </c>
      <c r="M304" s="94">
        <v>148.99</v>
      </c>
      <c r="N304" s="94">
        <v>148.99</v>
      </c>
    </row>
    <row r="305" spans="9:14" ht="15" x14ac:dyDescent="0.25">
      <c r="I305" s="13" t="str">
        <f>Table1[[#This Row],[FriendlyName]]&amp;" - " &amp;TEXT(Table1[[#This Row],[WholeSale]],"$0.00") &amp; " USD"</f>
        <v>299 - $104.64 USD</v>
      </c>
      <c r="J305" s="13" t="str">
        <f>Table1[[#This Row],[FriendlyName]]&amp;" - " &amp;TEXT(Table1[[#This Row],[MSRP]],"$0.00") &amp; " USD"</f>
        <v>299 - $149.49 USD</v>
      </c>
      <c r="K305" s="13">
        <v>299</v>
      </c>
      <c r="L305" s="94">
        <v>104.64</v>
      </c>
      <c r="M305" s="94">
        <v>149.49</v>
      </c>
      <c r="N305" s="94">
        <v>149.49</v>
      </c>
    </row>
    <row r="306" spans="9:14" ht="15" x14ac:dyDescent="0.25">
      <c r="I306" s="13" t="str">
        <f>Table1[[#This Row],[FriendlyName]]&amp;" - " &amp;TEXT(Table1[[#This Row],[WholeSale]],"$0.00") &amp; " USD"</f>
        <v>300 - $104.99 USD</v>
      </c>
      <c r="J306" s="13" t="str">
        <f>Table1[[#This Row],[FriendlyName]]&amp;" - " &amp;TEXT(Table1[[#This Row],[MSRP]],"$0.00") &amp; " USD"</f>
        <v>300 - $149.99 USD</v>
      </c>
      <c r="K306" s="13">
        <v>300</v>
      </c>
      <c r="L306" s="94">
        <v>104.99</v>
      </c>
      <c r="M306" s="94">
        <v>149.99</v>
      </c>
      <c r="N306" s="94">
        <v>149.99</v>
      </c>
    </row>
    <row r="307" spans="9:14" ht="15" x14ac:dyDescent="0.25">
      <c r="I307" s="13" t="str">
        <f>Table1[[#This Row],[FriendlyName]]&amp;" - " &amp;TEXT(Table1[[#This Row],[WholeSale]],"$0.00") &amp; " USD"</f>
        <v>301 - $105.34 USD</v>
      </c>
      <c r="J307" s="13" t="str">
        <f>Table1[[#This Row],[FriendlyName]]&amp;" - " &amp;TEXT(Table1[[#This Row],[MSRP]],"$0.00") &amp; " USD"</f>
        <v>301 - $150.49 USD</v>
      </c>
      <c r="K307" s="13">
        <v>301</v>
      </c>
      <c r="L307" s="94">
        <v>105.34</v>
      </c>
      <c r="M307" s="94">
        <v>150.49</v>
      </c>
      <c r="N307" s="94">
        <v>150.49</v>
      </c>
    </row>
    <row r="308" spans="9:14" ht="15" x14ac:dyDescent="0.25">
      <c r="I308" s="13" t="str">
        <f>Table1[[#This Row],[FriendlyName]]&amp;" - " &amp;TEXT(Table1[[#This Row],[WholeSale]],"$0.00") &amp; " USD"</f>
        <v>302 - $105.69 USD</v>
      </c>
      <c r="J308" s="13" t="str">
        <f>Table1[[#This Row],[FriendlyName]]&amp;" - " &amp;TEXT(Table1[[#This Row],[MSRP]],"$0.00") &amp; " USD"</f>
        <v>302 - $150.99 USD</v>
      </c>
      <c r="K308" s="13">
        <v>302</v>
      </c>
      <c r="L308" s="94">
        <v>105.69</v>
      </c>
      <c r="M308" s="94">
        <v>150.99</v>
      </c>
      <c r="N308" s="94">
        <v>150.99</v>
      </c>
    </row>
    <row r="309" spans="9:14" ht="15" x14ac:dyDescent="0.25">
      <c r="I309" s="13" t="str">
        <f>Table1[[#This Row],[FriendlyName]]&amp;" - " &amp;TEXT(Table1[[#This Row],[WholeSale]],"$0.00") &amp; " USD"</f>
        <v>303 - $106.04 USD</v>
      </c>
      <c r="J309" s="13" t="str">
        <f>Table1[[#This Row],[FriendlyName]]&amp;" - " &amp;TEXT(Table1[[#This Row],[MSRP]],"$0.00") &amp; " USD"</f>
        <v>303 - $151.49 USD</v>
      </c>
      <c r="K309" s="13">
        <v>303</v>
      </c>
      <c r="L309" s="94">
        <v>106.04</v>
      </c>
      <c r="M309" s="94">
        <v>151.49</v>
      </c>
      <c r="N309" s="94">
        <v>151.49</v>
      </c>
    </row>
    <row r="310" spans="9:14" ht="15" x14ac:dyDescent="0.25">
      <c r="I310" s="13" t="str">
        <f>Table1[[#This Row],[FriendlyName]]&amp;" - " &amp;TEXT(Table1[[#This Row],[WholeSale]],"$0.00") &amp; " USD"</f>
        <v>304 - $106.39 USD</v>
      </c>
      <c r="J310" s="13" t="str">
        <f>Table1[[#This Row],[FriendlyName]]&amp;" - " &amp;TEXT(Table1[[#This Row],[MSRP]],"$0.00") &amp; " USD"</f>
        <v>304 - $151.99 USD</v>
      </c>
      <c r="K310" s="13">
        <v>304</v>
      </c>
      <c r="L310" s="94">
        <v>106.39</v>
      </c>
      <c r="M310" s="94">
        <v>151.99</v>
      </c>
      <c r="N310" s="94">
        <v>151.99</v>
      </c>
    </row>
    <row r="311" spans="9:14" ht="15" x14ac:dyDescent="0.25">
      <c r="I311" s="13" t="str">
        <f>Table1[[#This Row],[FriendlyName]]&amp;" - " &amp;TEXT(Table1[[#This Row],[WholeSale]],"$0.00") &amp; " USD"</f>
        <v>305 - $106.74 USD</v>
      </c>
      <c r="J311" s="13" t="str">
        <f>Table1[[#This Row],[FriendlyName]]&amp;" - " &amp;TEXT(Table1[[#This Row],[MSRP]],"$0.00") &amp; " USD"</f>
        <v>305 - $152.49 USD</v>
      </c>
      <c r="K311" s="13">
        <v>305</v>
      </c>
      <c r="L311" s="94">
        <v>106.74</v>
      </c>
      <c r="M311" s="94">
        <v>152.49</v>
      </c>
      <c r="N311" s="94">
        <v>152.49</v>
      </c>
    </row>
    <row r="312" spans="9:14" ht="15" x14ac:dyDescent="0.25">
      <c r="I312" s="13" t="str">
        <f>Table1[[#This Row],[FriendlyName]]&amp;" - " &amp;TEXT(Table1[[#This Row],[WholeSale]],"$0.00") &amp; " USD"</f>
        <v>306 - $107.09 USD</v>
      </c>
      <c r="J312" s="13" t="str">
        <f>Table1[[#This Row],[FriendlyName]]&amp;" - " &amp;TEXT(Table1[[#This Row],[MSRP]],"$0.00") &amp; " USD"</f>
        <v>306 - $152.99 USD</v>
      </c>
      <c r="K312" s="13">
        <v>306</v>
      </c>
      <c r="L312" s="94">
        <v>107.09</v>
      </c>
      <c r="M312" s="94">
        <v>152.99</v>
      </c>
      <c r="N312" s="94">
        <v>152.99</v>
      </c>
    </row>
    <row r="313" spans="9:14" ht="15" x14ac:dyDescent="0.25">
      <c r="I313" s="13" t="str">
        <f>Table1[[#This Row],[FriendlyName]]&amp;" - " &amp;TEXT(Table1[[#This Row],[WholeSale]],"$0.00") &amp; " USD"</f>
        <v>307 - $107.44 USD</v>
      </c>
      <c r="J313" s="13" t="str">
        <f>Table1[[#This Row],[FriendlyName]]&amp;" - " &amp;TEXT(Table1[[#This Row],[MSRP]],"$0.00") &amp; " USD"</f>
        <v>307 - $153.49 USD</v>
      </c>
      <c r="K313" s="13">
        <v>307</v>
      </c>
      <c r="L313" s="94">
        <v>107.44</v>
      </c>
      <c r="M313" s="94">
        <v>153.49</v>
      </c>
      <c r="N313" s="94">
        <v>153.49</v>
      </c>
    </row>
    <row r="314" spans="9:14" ht="15" x14ac:dyDescent="0.25">
      <c r="I314" s="13" t="str">
        <f>Table1[[#This Row],[FriendlyName]]&amp;" - " &amp;TEXT(Table1[[#This Row],[WholeSale]],"$0.00") &amp; " USD"</f>
        <v>308 - $107.79 USD</v>
      </c>
      <c r="J314" s="13" t="str">
        <f>Table1[[#This Row],[FriendlyName]]&amp;" - " &amp;TEXT(Table1[[#This Row],[MSRP]],"$0.00") &amp; " USD"</f>
        <v>308 - $153.99 USD</v>
      </c>
      <c r="K314" s="13">
        <v>308</v>
      </c>
      <c r="L314" s="94">
        <v>107.79</v>
      </c>
      <c r="M314" s="94">
        <v>153.99</v>
      </c>
      <c r="N314" s="94">
        <v>153.99</v>
      </c>
    </row>
    <row r="315" spans="9:14" ht="15" x14ac:dyDescent="0.25">
      <c r="I315" s="13" t="str">
        <f>Table1[[#This Row],[FriendlyName]]&amp;" - " &amp;TEXT(Table1[[#This Row],[WholeSale]],"$0.00") &amp; " USD"</f>
        <v>309 - $108.14 USD</v>
      </c>
      <c r="J315" s="13" t="str">
        <f>Table1[[#This Row],[FriendlyName]]&amp;" - " &amp;TEXT(Table1[[#This Row],[MSRP]],"$0.00") &amp; " USD"</f>
        <v>309 - $154.49 USD</v>
      </c>
      <c r="K315" s="13">
        <v>309</v>
      </c>
      <c r="L315" s="94">
        <v>108.14</v>
      </c>
      <c r="M315" s="94">
        <v>154.49</v>
      </c>
      <c r="N315" s="94">
        <v>154.49</v>
      </c>
    </row>
    <row r="316" spans="9:14" ht="15" x14ac:dyDescent="0.25">
      <c r="I316" s="13" t="str">
        <f>Table1[[#This Row],[FriendlyName]]&amp;" - " &amp;TEXT(Table1[[#This Row],[WholeSale]],"$0.00") &amp; " USD"</f>
        <v>310 - $108.49 USD</v>
      </c>
      <c r="J316" s="13" t="str">
        <f>Table1[[#This Row],[FriendlyName]]&amp;" - " &amp;TEXT(Table1[[#This Row],[MSRP]],"$0.00") &amp; " USD"</f>
        <v>310 - $154.99 USD</v>
      </c>
      <c r="K316" s="13">
        <v>310</v>
      </c>
      <c r="L316" s="94">
        <v>108.49</v>
      </c>
      <c r="M316" s="94">
        <v>154.99</v>
      </c>
      <c r="N316" s="94">
        <v>154.99</v>
      </c>
    </row>
    <row r="317" spans="9:14" ht="15" x14ac:dyDescent="0.25">
      <c r="I317" s="13" t="str">
        <f>Table1[[#This Row],[FriendlyName]]&amp;" - " &amp;TEXT(Table1[[#This Row],[WholeSale]],"$0.00") &amp; " USD"</f>
        <v>311 - $108.84 USD</v>
      </c>
      <c r="J317" s="13" t="str">
        <f>Table1[[#This Row],[FriendlyName]]&amp;" - " &amp;TEXT(Table1[[#This Row],[MSRP]],"$0.00") &amp; " USD"</f>
        <v>311 - $155.49 USD</v>
      </c>
      <c r="K317" s="13">
        <v>311</v>
      </c>
      <c r="L317" s="94">
        <v>108.84</v>
      </c>
      <c r="M317" s="94">
        <v>155.49</v>
      </c>
      <c r="N317" s="94">
        <v>155.49</v>
      </c>
    </row>
    <row r="318" spans="9:14" ht="15" x14ac:dyDescent="0.25">
      <c r="I318" s="13" t="str">
        <f>Table1[[#This Row],[FriendlyName]]&amp;" - " &amp;TEXT(Table1[[#This Row],[WholeSale]],"$0.00") &amp; " USD"</f>
        <v>312 - $109.19 USD</v>
      </c>
      <c r="J318" s="13" t="str">
        <f>Table1[[#This Row],[FriendlyName]]&amp;" - " &amp;TEXT(Table1[[#This Row],[MSRP]],"$0.00") &amp; " USD"</f>
        <v>312 - $155.99 USD</v>
      </c>
      <c r="K318" s="13">
        <v>312</v>
      </c>
      <c r="L318" s="94">
        <v>109.19</v>
      </c>
      <c r="M318" s="94">
        <v>155.99</v>
      </c>
      <c r="N318" s="94">
        <v>155.99</v>
      </c>
    </row>
    <row r="319" spans="9:14" ht="15" x14ac:dyDescent="0.25">
      <c r="I319" s="13" t="str">
        <f>Table1[[#This Row],[FriendlyName]]&amp;" - " &amp;TEXT(Table1[[#This Row],[WholeSale]],"$0.00") &amp; " USD"</f>
        <v>313 - $109.54 USD</v>
      </c>
      <c r="J319" s="13" t="str">
        <f>Table1[[#This Row],[FriendlyName]]&amp;" - " &amp;TEXT(Table1[[#This Row],[MSRP]],"$0.00") &amp; " USD"</f>
        <v>313 - $156.49 USD</v>
      </c>
      <c r="K319" s="13">
        <v>313</v>
      </c>
      <c r="L319" s="94">
        <v>109.54</v>
      </c>
      <c r="M319" s="94">
        <v>156.49</v>
      </c>
      <c r="N319" s="94">
        <v>156.49</v>
      </c>
    </row>
    <row r="320" spans="9:14" ht="15" x14ac:dyDescent="0.25">
      <c r="I320" s="13" t="str">
        <f>Table1[[#This Row],[FriendlyName]]&amp;" - " &amp;TEXT(Table1[[#This Row],[WholeSale]],"$0.00") &amp; " USD"</f>
        <v>314 - $109.89 USD</v>
      </c>
      <c r="J320" s="13" t="str">
        <f>Table1[[#This Row],[FriendlyName]]&amp;" - " &amp;TEXT(Table1[[#This Row],[MSRP]],"$0.00") &amp; " USD"</f>
        <v>314 - $156.99 USD</v>
      </c>
      <c r="K320" s="13">
        <v>314</v>
      </c>
      <c r="L320" s="94">
        <v>109.89</v>
      </c>
      <c r="M320" s="94">
        <v>156.99</v>
      </c>
      <c r="N320" s="94">
        <v>156.99</v>
      </c>
    </row>
    <row r="321" spans="9:14" ht="15" x14ac:dyDescent="0.25">
      <c r="I321" s="13" t="str">
        <f>Table1[[#This Row],[FriendlyName]]&amp;" - " &amp;TEXT(Table1[[#This Row],[WholeSale]],"$0.00") &amp; " USD"</f>
        <v>315 - $110.24 USD</v>
      </c>
      <c r="J321" s="13" t="str">
        <f>Table1[[#This Row],[FriendlyName]]&amp;" - " &amp;TEXT(Table1[[#This Row],[MSRP]],"$0.00") &amp; " USD"</f>
        <v>315 - $157.49 USD</v>
      </c>
      <c r="K321" s="13">
        <v>315</v>
      </c>
      <c r="L321" s="94">
        <v>110.24</v>
      </c>
      <c r="M321" s="94">
        <v>157.49</v>
      </c>
      <c r="N321" s="94">
        <v>157.49</v>
      </c>
    </row>
    <row r="322" spans="9:14" ht="15" x14ac:dyDescent="0.25">
      <c r="I322" s="13" t="str">
        <f>Table1[[#This Row],[FriendlyName]]&amp;" - " &amp;TEXT(Table1[[#This Row],[WholeSale]],"$0.00") &amp; " USD"</f>
        <v>316 - $110.59 USD</v>
      </c>
      <c r="J322" s="13" t="str">
        <f>Table1[[#This Row],[FriendlyName]]&amp;" - " &amp;TEXT(Table1[[#This Row],[MSRP]],"$0.00") &amp; " USD"</f>
        <v>316 - $157.99 USD</v>
      </c>
      <c r="K322" s="13">
        <v>316</v>
      </c>
      <c r="L322" s="94">
        <v>110.59</v>
      </c>
      <c r="M322" s="94">
        <v>157.99</v>
      </c>
      <c r="N322" s="94">
        <v>157.99</v>
      </c>
    </row>
    <row r="323" spans="9:14" ht="15" x14ac:dyDescent="0.25">
      <c r="I323" s="13" t="str">
        <f>Table1[[#This Row],[FriendlyName]]&amp;" - " &amp;TEXT(Table1[[#This Row],[WholeSale]],"$0.00") &amp; " USD"</f>
        <v>317 - $110.94 USD</v>
      </c>
      <c r="J323" s="13" t="str">
        <f>Table1[[#This Row],[FriendlyName]]&amp;" - " &amp;TEXT(Table1[[#This Row],[MSRP]],"$0.00") &amp; " USD"</f>
        <v>317 - $158.49 USD</v>
      </c>
      <c r="K323" s="13">
        <v>317</v>
      </c>
      <c r="L323" s="94">
        <v>110.94</v>
      </c>
      <c r="M323" s="94">
        <v>158.49</v>
      </c>
      <c r="N323" s="94">
        <v>158.49</v>
      </c>
    </row>
    <row r="324" spans="9:14" ht="15" x14ac:dyDescent="0.25">
      <c r="I324" s="13" t="str">
        <f>Table1[[#This Row],[FriendlyName]]&amp;" - " &amp;TEXT(Table1[[#This Row],[WholeSale]],"$0.00") &amp; " USD"</f>
        <v>318 - $111.29 USD</v>
      </c>
      <c r="J324" s="13" t="str">
        <f>Table1[[#This Row],[FriendlyName]]&amp;" - " &amp;TEXT(Table1[[#This Row],[MSRP]],"$0.00") &amp; " USD"</f>
        <v>318 - $158.99 USD</v>
      </c>
      <c r="K324" s="13">
        <v>318</v>
      </c>
      <c r="L324" s="94">
        <v>111.29</v>
      </c>
      <c r="M324" s="94">
        <v>158.99</v>
      </c>
      <c r="N324" s="94">
        <v>158.99</v>
      </c>
    </row>
    <row r="325" spans="9:14" ht="15" x14ac:dyDescent="0.25">
      <c r="I325" s="13" t="str">
        <f>Table1[[#This Row],[FriendlyName]]&amp;" - " &amp;TEXT(Table1[[#This Row],[WholeSale]],"$0.00") &amp; " USD"</f>
        <v>319 - $111.64 USD</v>
      </c>
      <c r="J325" s="13" t="str">
        <f>Table1[[#This Row],[FriendlyName]]&amp;" - " &amp;TEXT(Table1[[#This Row],[MSRP]],"$0.00") &amp; " USD"</f>
        <v>319 - $159.49 USD</v>
      </c>
      <c r="K325" s="13">
        <v>319</v>
      </c>
      <c r="L325" s="94">
        <v>111.64</v>
      </c>
      <c r="M325" s="94">
        <v>159.49</v>
      </c>
      <c r="N325" s="94">
        <v>159.49</v>
      </c>
    </row>
    <row r="326" spans="9:14" ht="15" x14ac:dyDescent="0.25">
      <c r="I326" s="13" t="str">
        <f>Table1[[#This Row],[FriendlyName]]&amp;" - " &amp;TEXT(Table1[[#This Row],[WholeSale]],"$0.00") &amp; " USD"</f>
        <v>320 - $111.99 USD</v>
      </c>
      <c r="J326" s="13" t="str">
        <f>Table1[[#This Row],[FriendlyName]]&amp;" - " &amp;TEXT(Table1[[#This Row],[MSRP]],"$0.00") &amp; " USD"</f>
        <v>320 - $159.99 USD</v>
      </c>
      <c r="K326" s="13">
        <v>320</v>
      </c>
      <c r="L326" s="94">
        <v>111.99</v>
      </c>
      <c r="M326" s="94">
        <v>159.99</v>
      </c>
      <c r="N326" s="94">
        <v>159.99</v>
      </c>
    </row>
    <row r="327" spans="9:14" ht="15" x14ac:dyDescent="0.25">
      <c r="I327" s="13" t="str">
        <f>Table1[[#This Row],[FriendlyName]]&amp;" - " &amp;TEXT(Table1[[#This Row],[WholeSale]],"$0.00") &amp; " USD"</f>
        <v>321 - $112.34 USD</v>
      </c>
      <c r="J327" s="13" t="str">
        <f>Table1[[#This Row],[FriendlyName]]&amp;" - " &amp;TEXT(Table1[[#This Row],[MSRP]],"$0.00") &amp; " USD"</f>
        <v>321 - $160.49 USD</v>
      </c>
      <c r="K327" s="13">
        <v>321</v>
      </c>
      <c r="L327" s="94">
        <v>112.34</v>
      </c>
      <c r="M327" s="94">
        <v>160.49</v>
      </c>
      <c r="N327" s="94">
        <v>160.49</v>
      </c>
    </row>
    <row r="328" spans="9:14" ht="15" x14ac:dyDescent="0.25">
      <c r="I328" s="13" t="str">
        <f>Table1[[#This Row],[FriendlyName]]&amp;" - " &amp;TEXT(Table1[[#This Row],[WholeSale]],"$0.00") &amp; " USD"</f>
        <v>322 - $112.69 USD</v>
      </c>
      <c r="J328" s="13" t="str">
        <f>Table1[[#This Row],[FriendlyName]]&amp;" - " &amp;TEXT(Table1[[#This Row],[MSRP]],"$0.00") &amp; " USD"</f>
        <v>322 - $160.99 USD</v>
      </c>
      <c r="K328" s="13">
        <v>322</v>
      </c>
      <c r="L328" s="94">
        <v>112.69</v>
      </c>
      <c r="M328" s="94">
        <v>160.99</v>
      </c>
      <c r="N328" s="94">
        <v>160.99</v>
      </c>
    </row>
    <row r="329" spans="9:14" ht="15" x14ac:dyDescent="0.25">
      <c r="I329" s="13" t="str">
        <f>Table1[[#This Row],[FriendlyName]]&amp;" - " &amp;TEXT(Table1[[#This Row],[WholeSale]],"$0.00") &amp; " USD"</f>
        <v>323 - $113.04 USD</v>
      </c>
      <c r="J329" s="13" t="str">
        <f>Table1[[#This Row],[FriendlyName]]&amp;" - " &amp;TEXT(Table1[[#This Row],[MSRP]],"$0.00") &amp; " USD"</f>
        <v>323 - $161.49 USD</v>
      </c>
      <c r="K329" s="13">
        <v>323</v>
      </c>
      <c r="L329" s="94">
        <v>113.04</v>
      </c>
      <c r="M329" s="94">
        <v>161.49</v>
      </c>
      <c r="N329" s="94">
        <v>161.49</v>
      </c>
    </row>
    <row r="330" spans="9:14" ht="15" x14ac:dyDescent="0.25">
      <c r="I330" s="13" t="str">
        <f>Table1[[#This Row],[FriendlyName]]&amp;" - " &amp;TEXT(Table1[[#This Row],[WholeSale]],"$0.00") &amp; " USD"</f>
        <v>324 - $113.39 USD</v>
      </c>
      <c r="J330" s="13" t="str">
        <f>Table1[[#This Row],[FriendlyName]]&amp;" - " &amp;TEXT(Table1[[#This Row],[MSRP]],"$0.00") &amp; " USD"</f>
        <v>324 - $161.99 USD</v>
      </c>
      <c r="K330" s="13">
        <v>324</v>
      </c>
      <c r="L330" s="94">
        <v>113.39</v>
      </c>
      <c r="M330" s="94">
        <v>161.99</v>
      </c>
      <c r="N330" s="94">
        <v>161.99</v>
      </c>
    </row>
    <row r="331" spans="9:14" ht="15" x14ac:dyDescent="0.25">
      <c r="I331" s="13" t="str">
        <f>Table1[[#This Row],[FriendlyName]]&amp;" - " &amp;TEXT(Table1[[#This Row],[WholeSale]],"$0.00") &amp; " USD"</f>
        <v>325 - $113.74 USD</v>
      </c>
      <c r="J331" s="13" t="str">
        <f>Table1[[#This Row],[FriendlyName]]&amp;" - " &amp;TEXT(Table1[[#This Row],[MSRP]],"$0.00") &amp; " USD"</f>
        <v>325 - $162.49 USD</v>
      </c>
      <c r="K331" s="13">
        <v>325</v>
      </c>
      <c r="L331" s="94">
        <v>113.74</v>
      </c>
      <c r="M331" s="94">
        <v>162.49</v>
      </c>
      <c r="N331" s="94">
        <v>162.49</v>
      </c>
    </row>
    <row r="332" spans="9:14" ht="15" x14ac:dyDescent="0.25">
      <c r="I332" s="13" t="str">
        <f>Table1[[#This Row],[FriendlyName]]&amp;" - " &amp;TEXT(Table1[[#This Row],[WholeSale]],"$0.00") &amp; " USD"</f>
        <v>326 - $114.09 USD</v>
      </c>
      <c r="J332" s="13" t="str">
        <f>Table1[[#This Row],[FriendlyName]]&amp;" - " &amp;TEXT(Table1[[#This Row],[MSRP]],"$0.00") &amp; " USD"</f>
        <v>326 - $162.99 USD</v>
      </c>
      <c r="K332" s="13">
        <v>326</v>
      </c>
      <c r="L332" s="94">
        <v>114.09</v>
      </c>
      <c r="M332" s="94">
        <v>162.99</v>
      </c>
      <c r="N332" s="94">
        <v>162.99</v>
      </c>
    </row>
    <row r="333" spans="9:14" ht="15" x14ac:dyDescent="0.25">
      <c r="I333" s="13" t="str">
        <f>Table1[[#This Row],[FriendlyName]]&amp;" - " &amp;TEXT(Table1[[#This Row],[WholeSale]],"$0.00") &amp; " USD"</f>
        <v>327 - $114.44 USD</v>
      </c>
      <c r="J333" s="13" t="str">
        <f>Table1[[#This Row],[FriendlyName]]&amp;" - " &amp;TEXT(Table1[[#This Row],[MSRP]],"$0.00") &amp; " USD"</f>
        <v>327 - $163.49 USD</v>
      </c>
      <c r="K333" s="13">
        <v>327</v>
      </c>
      <c r="L333" s="94">
        <v>114.44</v>
      </c>
      <c r="M333" s="94">
        <v>163.49</v>
      </c>
      <c r="N333" s="94">
        <v>163.49</v>
      </c>
    </row>
    <row r="334" spans="9:14" ht="15" x14ac:dyDescent="0.25">
      <c r="I334" s="13" t="str">
        <f>Table1[[#This Row],[FriendlyName]]&amp;" - " &amp;TEXT(Table1[[#This Row],[WholeSale]],"$0.00") &amp; " USD"</f>
        <v>328 - $114.79 USD</v>
      </c>
      <c r="J334" s="13" t="str">
        <f>Table1[[#This Row],[FriendlyName]]&amp;" - " &amp;TEXT(Table1[[#This Row],[MSRP]],"$0.00") &amp; " USD"</f>
        <v>328 - $163.99 USD</v>
      </c>
      <c r="K334" s="13">
        <v>328</v>
      </c>
      <c r="L334" s="94">
        <v>114.79</v>
      </c>
      <c r="M334" s="94">
        <v>163.99</v>
      </c>
      <c r="N334" s="94">
        <v>163.99</v>
      </c>
    </row>
    <row r="335" spans="9:14" ht="15" x14ac:dyDescent="0.25">
      <c r="I335" s="13" t="str">
        <f>Table1[[#This Row],[FriendlyName]]&amp;" - " &amp;TEXT(Table1[[#This Row],[WholeSale]],"$0.00") &amp; " USD"</f>
        <v>329 - $115.14 USD</v>
      </c>
      <c r="J335" s="13" t="str">
        <f>Table1[[#This Row],[FriendlyName]]&amp;" - " &amp;TEXT(Table1[[#This Row],[MSRP]],"$0.00") &amp; " USD"</f>
        <v>329 - $164.49 USD</v>
      </c>
      <c r="K335" s="13">
        <v>329</v>
      </c>
      <c r="L335" s="94">
        <v>115.14</v>
      </c>
      <c r="M335" s="94">
        <v>164.49</v>
      </c>
      <c r="N335" s="94">
        <v>164.49</v>
      </c>
    </row>
    <row r="336" spans="9:14" ht="15" x14ac:dyDescent="0.25">
      <c r="I336" s="13" t="str">
        <f>Table1[[#This Row],[FriendlyName]]&amp;" - " &amp;TEXT(Table1[[#This Row],[WholeSale]],"$0.00") &amp; " USD"</f>
        <v>330 - $115.49 USD</v>
      </c>
      <c r="J336" s="13" t="str">
        <f>Table1[[#This Row],[FriendlyName]]&amp;" - " &amp;TEXT(Table1[[#This Row],[MSRP]],"$0.00") &amp; " USD"</f>
        <v>330 - $164.99 USD</v>
      </c>
      <c r="K336" s="13">
        <v>330</v>
      </c>
      <c r="L336" s="94">
        <v>115.49</v>
      </c>
      <c r="M336" s="94">
        <v>164.99</v>
      </c>
      <c r="N336" s="94">
        <v>164.99</v>
      </c>
    </row>
    <row r="337" spans="9:14" ht="15" x14ac:dyDescent="0.25">
      <c r="I337" s="13" t="str">
        <f>Table1[[#This Row],[FriendlyName]]&amp;" - " &amp;TEXT(Table1[[#This Row],[WholeSale]],"$0.00") &amp; " USD"</f>
        <v>331 - $115.84 USD</v>
      </c>
      <c r="J337" s="13" t="str">
        <f>Table1[[#This Row],[FriendlyName]]&amp;" - " &amp;TEXT(Table1[[#This Row],[MSRP]],"$0.00") &amp; " USD"</f>
        <v>331 - $165.49 USD</v>
      </c>
      <c r="K337" s="13">
        <v>331</v>
      </c>
      <c r="L337" s="94">
        <v>115.84</v>
      </c>
      <c r="M337" s="94">
        <v>165.49</v>
      </c>
      <c r="N337" s="94">
        <v>165.49</v>
      </c>
    </row>
    <row r="338" spans="9:14" ht="15" x14ac:dyDescent="0.25">
      <c r="I338" s="13" t="str">
        <f>Table1[[#This Row],[FriendlyName]]&amp;" - " &amp;TEXT(Table1[[#This Row],[WholeSale]],"$0.00") &amp; " USD"</f>
        <v>332 - $116.19 USD</v>
      </c>
      <c r="J338" s="13" t="str">
        <f>Table1[[#This Row],[FriendlyName]]&amp;" - " &amp;TEXT(Table1[[#This Row],[MSRP]],"$0.00") &amp; " USD"</f>
        <v>332 - $165.99 USD</v>
      </c>
      <c r="K338" s="13">
        <v>332</v>
      </c>
      <c r="L338" s="94">
        <v>116.19</v>
      </c>
      <c r="M338" s="94">
        <v>165.99</v>
      </c>
      <c r="N338" s="94">
        <v>165.99</v>
      </c>
    </row>
    <row r="339" spans="9:14" ht="15" x14ac:dyDescent="0.25">
      <c r="I339" s="13" t="str">
        <f>Table1[[#This Row],[FriendlyName]]&amp;" - " &amp;TEXT(Table1[[#This Row],[WholeSale]],"$0.00") &amp; " USD"</f>
        <v>333 - $116.54 USD</v>
      </c>
      <c r="J339" s="13" t="str">
        <f>Table1[[#This Row],[FriendlyName]]&amp;" - " &amp;TEXT(Table1[[#This Row],[MSRP]],"$0.00") &amp; " USD"</f>
        <v>333 - $166.49 USD</v>
      </c>
      <c r="K339" s="13">
        <v>333</v>
      </c>
      <c r="L339" s="94">
        <v>116.54</v>
      </c>
      <c r="M339" s="94">
        <v>166.49</v>
      </c>
      <c r="N339" s="94">
        <v>166.49</v>
      </c>
    </row>
    <row r="340" spans="9:14" ht="15" x14ac:dyDescent="0.25">
      <c r="I340" s="13" t="str">
        <f>Table1[[#This Row],[FriendlyName]]&amp;" - " &amp;TEXT(Table1[[#This Row],[WholeSale]],"$0.00") &amp; " USD"</f>
        <v>334 - $116.89 USD</v>
      </c>
      <c r="J340" s="13" t="str">
        <f>Table1[[#This Row],[FriendlyName]]&amp;" - " &amp;TEXT(Table1[[#This Row],[MSRP]],"$0.00") &amp; " USD"</f>
        <v>334 - $166.99 USD</v>
      </c>
      <c r="K340" s="13">
        <v>334</v>
      </c>
      <c r="L340" s="94">
        <v>116.89</v>
      </c>
      <c r="M340" s="94">
        <v>166.99</v>
      </c>
      <c r="N340" s="94">
        <v>166.99</v>
      </c>
    </row>
    <row r="341" spans="9:14" ht="15" x14ac:dyDescent="0.25">
      <c r="I341" s="13" t="str">
        <f>Table1[[#This Row],[FriendlyName]]&amp;" - " &amp;TEXT(Table1[[#This Row],[WholeSale]],"$0.00") &amp; " USD"</f>
        <v>335 - $117.24 USD</v>
      </c>
      <c r="J341" s="13" t="str">
        <f>Table1[[#This Row],[FriendlyName]]&amp;" - " &amp;TEXT(Table1[[#This Row],[MSRP]],"$0.00") &amp; " USD"</f>
        <v>335 - $167.49 USD</v>
      </c>
      <c r="K341" s="13">
        <v>335</v>
      </c>
      <c r="L341" s="94">
        <v>117.24</v>
      </c>
      <c r="M341" s="94">
        <v>167.49</v>
      </c>
      <c r="N341" s="94">
        <v>167.49</v>
      </c>
    </row>
    <row r="342" spans="9:14" ht="15" x14ac:dyDescent="0.25">
      <c r="I342" s="13" t="str">
        <f>Table1[[#This Row],[FriendlyName]]&amp;" - " &amp;TEXT(Table1[[#This Row],[WholeSale]],"$0.00") &amp; " USD"</f>
        <v>336 - $117.59 USD</v>
      </c>
      <c r="J342" s="13" t="str">
        <f>Table1[[#This Row],[FriendlyName]]&amp;" - " &amp;TEXT(Table1[[#This Row],[MSRP]],"$0.00") &amp; " USD"</f>
        <v>336 - $167.99 USD</v>
      </c>
      <c r="K342" s="13">
        <v>336</v>
      </c>
      <c r="L342" s="94">
        <v>117.59</v>
      </c>
      <c r="M342" s="94">
        <v>167.99</v>
      </c>
      <c r="N342" s="94">
        <v>167.99</v>
      </c>
    </row>
    <row r="343" spans="9:14" ht="15" x14ac:dyDescent="0.25">
      <c r="I343" s="13" t="str">
        <f>Table1[[#This Row],[FriendlyName]]&amp;" - " &amp;TEXT(Table1[[#This Row],[WholeSale]],"$0.00") &amp; " USD"</f>
        <v>337 - $117.94 USD</v>
      </c>
      <c r="J343" s="13" t="str">
        <f>Table1[[#This Row],[FriendlyName]]&amp;" - " &amp;TEXT(Table1[[#This Row],[MSRP]],"$0.00") &amp; " USD"</f>
        <v>337 - $168.49 USD</v>
      </c>
      <c r="K343" s="13">
        <v>337</v>
      </c>
      <c r="L343" s="94">
        <v>117.94</v>
      </c>
      <c r="M343" s="94">
        <v>168.49</v>
      </c>
      <c r="N343" s="94">
        <v>168.49</v>
      </c>
    </row>
    <row r="344" spans="9:14" ht="15" x14ac:dyDescent="0.25">
      <c r="I344" s="13" t="str">
        <f>Table1[[#This Row],[FriendlyName]]&amp;" - " &amp;TEXT(Table1[[#This Row],[WholeSale]],"$0.00") &amp; " USD"</f>
        <v>338 - $118.29 USD</v>
      </c>
      <c r="J344" s="13" t="str">
        <f>Table1[[#This Row],[FriendlyName]]&amp;" - " &amp;TEXT(Table1[[#This Row],[MSRP]],"$0.00") &amp; " USD"</f>
        <v>338 - $168.99 USD</v>
      </c>
      <c r="K344" s="13">
        <v>338</v>
      </c>
      <c r="L344" s="94">
        <v>118.29</v>
      </c>
      <c r="M344" s="94">
        <v>168.99</v>
      </c>
      <c r="N344" s="94">
        <v>168.99</v>
      </c>
    </row>
    <row r="345" spans="9:14" ht="15" x14ac:dyDescent="0.25">
      <c r="I345" s="13" t="str">
        <f>Table1[[#This Row],[FriendlyName]]&amp;" - " &amp;TEXT(Table1[[#This Row],[WholeSale]],"$0.00") &amp; " USD"</f>
        <v>339 - $118.64 USD</v>
      </c>
      <c r="J345" s="13" t="str">
        <f>Table1[[#This Row],[FriendlyName]]&amp;" - " &amp;TEXT(Table1[[#This Row],[MSRP]],"$0.00") &amp; " USD"</f>
        <v>339 - $169.49 USD</v>
      </c>
      <c r="K345" s="13">
        <v>339</v>
      </c>
      <c r="L345" s="94">
        <v>118.64</v>
      </c>
      <c r="M345" s="94">
        <v>169.49</v>
      </c>
      <c r="N345" s="94">
        <v>169.49</v>
      </c>
    </row>
    <row r="346" spans="9:14" ht="15" x14ac:dyDescent="0.25">
      <c r="I346" s="13" t="str">
        <f>Table1[[#This Row],[FriendlyName]]&amp;" - " &amp;TEXT(Table1[[#This Row],[WholeSale]],"$0.00") &amp; " USD"</f>
        <v>340 - $118.99 USD</v>
      </c>
      <c r="J346" s="13" t="str">
        <f>Table1[[#This Row],[FriendlyName]]&amp;" - " &amp;TEXT(Table1[[#This Row],[MSRP]],"$0.00") &amp; " USD"</f>
        <v>340 - $169.99 USD</v>
      </c>
      <c r="K346" s="13">
        <v>340</v>
      </c>
      <c r="L346" s="94">
        <v>118.99</v>
      </c>
      <c r="M346" s="94">
        <v>169.99</v>
      </c>
      <c r="N346" s="94">
        <v>169.99</v>
      </c>
    </row>
    <row r="347" spans="9:14" ht="15" x14ac:dyDescent="0.25">
      <c r="I347" s="13" t="str">
        <f>Table1[[#This Row],[FriendlyName]]&amp;" - " &amp;TEXT(Table1[[#This Row],[WholeSale]],"$0.00") &amp; " USD"</f>
        <v>341 - $119.34 USD</v>
      </c>
      <c r="J347" s="13" t="str">
        <f>Table1[[#This Row],[FriendlyName]]&amp;" - " &amp;TEXT(Table1[[#This Row],[MSRP]],"$0.00") &amp; " USD"</f>
        <v>341 - $170.49 USD</v>
      </c>
      <c r="K347" s="13">
        <v>341</v>
      </c>
      <c r="L347" s="94">
        <v>119.34</v>
      </c>
      <c r="M347" s="94">
        <v>170.49</v>
      </c>
      <c r="N347" s="94">
        <v>170.49</v>
      </c>
    </row>
    <row r="348" spans="9:14" ht="15" x14ac:dyDescent="0.25">
      <c r="I348" s="13" t="str">
        <f>Table1[[#This Row],[FriendlyName]]&amp;" - " &amp;TEXT(Table1[[#This Row],[WholeSale]],"$0.00") &amp; " USD"</f>
        <v>342 - $119.69 USD</v>
      </c>
      <c r="J348" s="13" t="str">
        <f>Table1[[#This Row],[FriendlyName]]&amp;" - " &amp;TEXT(Table1[[#This Row],[MSRP]],"$0.00") &amp; " USD"</f>
        <v>342 - $170.99 USD</v>
      </c>
      <c r="K348" s="13">
        <v>342</v>
      </c>
      <c r="L348" s="94">
        <v>119.69</v>
      </c>
      <c r="M348" s="94">
        <v>170.99</v>
      </c>
      <c r="N348" s="94">
        <v>170.99</v>
      </c>
    </row>
    <row r="349" spans="9:14" ht="15" x14ac:dyDescent="0.25">
      <c r="I349" s="13" t="str">
        <f>Table1[[#This Row],[FriendlyName]]&amp;" - " &amp;TEXT(Table1[[#This Row],[WholeSale]],"$0.00") &amp; " USD"</f>
        <v>343 - $120.04 USD</v>
      </c>
      <c r="J349" s="13" t="str">
        <f>Table1[[#This Row],[FriendlyName]]&amp;" - " &amp;TEXT(Table1[[#This Row],[MSRP]],"$0.00") &amp; " USD"</f>
        <v>343 - $171.49 USD</v>
      </c>
      <c r="K349" s="13">
        <v>343</v>
      </c>
      <c r="L349" s="94">
        <v>120.04</v>
      </c>
      <c r="M349" s="94">
        <v>171.49</v>
      </c>
      <c r="N349" s="94">
        <v>171.49</v>
      </c>
    </row>
    <row r="350" spans="9:14" ht="15" x14ac:dyDescent="0.25">
      <c r="I350" s="13" t="str">
        <f>Table1[[#This Row],[FriendlyName]]&amp;" - " &amp;TEXT(Table1[[#This Row],[WholeSale]],"$0.00") &amp; " USD"</f>
        <v>344 - $120.39 USD</v>
      </c>
      <c r="J350" s="13" t="str">
        <f>Table1[[#This Row],[FriendlyName]]&amp;" - " &amp;TEXT(Table1[[#This Row],[MSRP]],"$0.00") &amp; " USD"</f>
        <v>344 - $171.99 USD</v>
      </c>
      <c r="K350" s="13">
        <v>344</v>
      </c>
      <c r="L350" s="94">
        <v>120.39</v>
      </c>
      <c r="M350" s="94">
        <v>171.99</v>
      </c>
      <c r="N350" s="94">
        <v>171.99</v>
      </c>
    </row>
    <row r="351" spans="9:14" ht="15" x14ac:dyDescent="0.25">
      <c r="I351" s="13" t="str">
        <f>Table1[[#This Row],[FriendlyName]]&amp;" - " &amp;TEXT(Table1[[#This Row],[WholeSale]],"$0.00") &amp; " USD"</f>
        <v>345 - $120.74 USD</v>
      </c>
      <c r="J351" s="13" t="str">
        <f>Table1[[#This Row],[FriendlyName]]&amp;" - " &amp;TEXT(Table1[[#This Row],[MSRP]],"$0.00") &amp; " USD"</f>
        <v>345 - $172.49 USD</v>
      </c>
      <c r="K351" s="13">
        <v>345</v>
      </c>
      <c r="L351" s="94">
        <v>120.74</v>
      </c>
      <c r="M351" s="94">
        <v>172.49</v>
      </c>
      <c r="N351" s="94">
        <v>172.49</v>
      </c>
    </row>
    <row r="352" spans="9:14" ht="15" x14ac:dyDescent="0.25">
      <c r="I352" s="13" t="str">
        <f>Table1[[#This Row],[FriendlyName]]&amp;" - " &amp;TEXT(Table1[[#This Row],[WholeSale]],"$0.00") &amp; " USD"</f>
        <v>346 - $121.09 USD</v>
      </c>
      <c r="J352" s="13" t="str">
        <f>Table1[[#This Row],[FriendlyName]]&amp;" - " &amp;TEXT(Table1[[#This Row],[MSRP]],"$0.00") &amp; " USD"</f>
        <v>346 - $172.99 USD</v>
      </c>
      <c r="K352" s="13">
        <v>346</v>
      </c>
      <c r="L352" s="94">
        <v>121.09</v>
      </c>
      <c r="M352" s="94">
        <v>172.99</v>
      </c>
      <c r="N352" s="94">
        <v>172.99</v>
      </c>
    </row>
    <row r="353" spans="9:14" ht="15" x14ac:dyDescent="0.25">
      <c r="I353" s="13" t="str">
        <f>Table1[[#This Row],[FriendlyName]]&amp;" - " &amp;TEXT(Table1[[#This Row],[WholeSale]],"$0.00") &amp; " USD"</f>
        <v>347 - $121.44 USD</v>
      </c>
      <c r="J353" s="13" t="str">
        <f>Table1[[#This Row],[FriendlyName]]&amp;" - " &amp;TEXT(Table1[[#This Row],[MSRP]],"$0.00") &amp; " USD"</f>
        <v>347 - $173.49 USD</v>
      </c>
      <c r="K353" s="13">
        <v>347</v>
      </c>
      <c r="L353" s="94">
        <v>121.44</v>
      </c>
      <c r="M353" s="94">
        <v>173.49</v>
      </c>
      <c r="N353" s="94">
        <v>173.49</v>
      </c>
    </row>
    <row r="354" spans="9:14" ht="15" x14ac:dyDescent="0.25">
      <c r="I354" s="13" t="str">
        <f>Table1[[#This Row],[FriendlyName]]&amp;" - " &amp;TEXT(Table1[[#This Row],[WholeSale]],"$0.00") &amp; " USD"</f>
        <v>348 - $121.79 USD</v>
      </c>
      <c r="J354" s="13" t="str">
        <f>Table1[[#This Row],[FriendlyName]]&amp;" - " &amp;TEXT(Table1[[#This Row],[MSRP]],"$0.00") &amp; " USD"</f>
        <v>348 - $173.99 USD</v>
      </c>
      <c r="K354" s="13">
        <v>348</v>
      </c>
      <c r="L354" s="94">
        <v>121.79</v>
      </c>
      <c r="M354" s="94">
        <v>173.99</v>
      </c>
      <c r="N354" s="94">
        <v>173.99</v>
      </c>
    </row>
    <row r="355" spans="9:14" ht="15" x14ac:dyDescent="0.25">
      <c r="I355" s="13" t="str">
        <f>Table1[[#This Row],[FriendlyName]]&amp;" - " &amp;TEXT(Table1[[#This Row],[WholeSale]],"$0.00") &amp; " USD"</f>
        <v>349 - $122.14 USD</v>
      </c>
      <c r="J355" s="13" t="str">
        <f>Table1[[#This Row],[FriendlyName]]&amp;" - " &amp;TEXT(Table1[[#This Row],[MSRP]],"$0.00") &amp; " USD"</f>
        <v>349 - $174.49 USD</v>
      </c>
      <c r="K355" s="13">
        <v>349</v>
      </c>
      <c r="L355" s="94">
        <v>122.14</v>
      </c>
      <c r="M355" s="94">
        <v>174.49</v>
      </c>
      <c r="N355" s="94">
        <v>174.49</v>
      </c>
    </row>
    <row r="356" spans="9:14" ht="15" x14ac:dyDescent="0.25">
      <c r="I356" s="13" t="str">
        <f>Table1[[#This Row],[FriendlyName]]&amp;" - " &amp;TEXT(Table1[[#This Row],[WholeSale]],"$0.00") &amp; " USD"</f>
        <v>350 - $122.49 USD</v>
      </c>
      <c r="J356" s="13" t="str">
        <f>Table1[[#This Row],[FriendlyName]]&amp;" - " &amp;TEXT(Table1[[#This Row],[MSRP]],"$0.00") &amp; " USD"</f>
        <v>350 - $174.99 USD</v>
      </c>
      <c r="K356" s="13">
        <v>350</v>
      </c>
      <c r="L356" s="94">
        <v>122.49</v>
      </c>
      <c r="M356" s="94">
        <v>174.99</v>
      </c>
      <c r="N356" s="94">
        <v>174.99</v>
      </c>
    </row>
    <row r="357" spans="9:14" ht="15" x14ac:dyDescent="0.25">
      <c r="I357" s="13" t="str">
        <f>Table1[[#This Row],[FriendlyName]]&amp;" - " &amp;TEXT(Table1[[#This Row],[WholeSale]],"$0.00") &amp; " USD"</f>
        <v>351 - $122.84 USD</v>
      </c>
      <c r="J357" s="13" t="str">
        <f>Table1[[#This Row],[FriendlyName]]&amp;" - " &amp;TEXT(Table1[[#This Row],[MSRP]],"$0.00") &amp; " USD"</f>
        <v>351 - $175.49 USD</v>
      </c>
      <c r="K357" s="13">
        <v>351</v>
      </c>
      <c r="L357" s="94">
        <v>122.84</v>
      </c>
      <c r="M357" s="94">
        <v>175.49</v>
      </c>
      <c r="N357" s="94">
        <v>175.49</v>
      </c>
    </row>
    <row r="358" spans="9:14" ht="15" x14ac:dyDescent="0.25">
      <c r="I358" s="13" t="str">
        <f>Table1[[#This Row],[FriendlyName]]&amp;" - " &amp;TEXT(Table1[[#This Row],[WholeSale]],"$0.00") &amp; " USD"</f>
        <v>352 - $123.19 USD</v>
      </c>
      <c r="J358" s="13" t="str">
        <f>Table1[[#This Row],[FriendlyName]]&amp;" - " &amp;TEXT(Table1[[#This Row],[MSRP]],"$0.00") &amp; " USD"</f>
        <v>352 - $175.99 USD</v>
      </c>
      <c r="K358" s="13">
        <v>352</v>
      </c>
      <c r="L358" s="94">
        <v>123.19</v>
      </c>
      <c r="M358" s="94">
        <v>175.99</v>
      </c>
      <c r="N358" s="94">
        <v>175.99</v>
      </c>
    </row>
    <row r="359" spans="9:14" ht="15" x14ac:dyDescent="0.25">
      <c r="I359" s="13" t="str">
        <f>Table1[[#This Row],[FriendlyName]]&amp;" - " &amp;TEXT(Table1[[#This Row],[WholeSale]],"$0.00") &amp; " USD"</f>
        <v>353 - $123.54 USD</v>
      </c>
      <c r="J359" s="13" t="str">
        <f>Table1[[#This Row],[FriendlyName]]&amp;" - " &amp;TEXT(Table1[[#This Row],[MSRP]],"$0.00") &amp; " USD"</f>
        <v>353 - $176.49 USD</v>
      </c>
      <c r="K359" s="13">
        <v>353</v>
      </c>
      <c r="L359" s="94">
        <v>123.54</v>
      </c>
      <c r="M359" s="94">
        <v>176.49</v>
      </c>
      <c r="N359" s="94">
        <v>176.49</v>
      </c>
    </row>
    <row r="360" spans="9:14" ht="15" x14ac:dyDescent="0.25">
      <c r="I360" s="13" t="str">
        <f>Table1[[#This Row],[FriendlyName]]&amp;" - " &amp;TEXT(Table1[[#This Row],[WholeSale]],"$0.00") &amp; " USD"</f>
        <v>354 - $123.89 USD</v>
      </c>
      <c r="J360" s="13" t="str">
        <f>Table1[[#This Row],[FriendlyName]]&amp;" - " &amp;TEXT(Table1[[#This Row],[MSRP]],"$0.00") &amp; " USD"</f>
        <v>354 - $176.99 USD</v>
      </c>
      <c r="K360" s="13">
        <v>354</v>
      </c>
      <c r="L360" s="94">
        <v>123.89</v>
      </c>
      <c r="M360" s="94">
        <v>176.99</v>
      </c>
      <c r="N360" s="94">
        <v>176.99</v>
      </c>
    </row>
    <row r="361" spans="9:14" ht="15" x14ac:dyDescent="0.25">
      <c r="I361" s="13" t="str">
        <f>Table1[[#This Row],[FriendlyName]]&amp;" - " &amp;TEXT(Table1[[#This Row],[WholeSale]],"$0.00") &amp; " USD"</f>
        <v>355 - $124.24 USD</v>
      </c>
      <c r="J361" s="13" t="str">
        <f>Table1[[#This Row],[FriendlyName]]&amp;" - " &amp;TEXT(Table1[[#This Row],[MSRP]],"$0.00") &amp; " USD"</f>
        <v>355 - $177.49 USD</v>
      </c>
      <c r="K361" s="13">
        <v>355</v>
      </c>
      <c r="L361" s="94">
        <v>124.24</v>
      </c>
      <c r="M361" s="94">
        <v>177.49</v>
      </c>
      <c r="N361" s="94">
        <v>177.49</v>
      </c>
    </row>
    <row r="362" spans="9:14" ht="15" x14ac:dyDescent="0.25">
      <c r="I362" s="13" t="str">
        <f>Table1[[#This Row],[FriendlyName]]&amp;" - " &amp;TEXT(Table1[[#This Row],[WholeSale]],"$0.00") &amp; " USD"</f>
        <v>356 - $124.59 USD</v>
      </c>
      <c r="J362" s="13" t="str">
        <f>Table1[[#This Row],[FriendlyName]]&amp;" - " &amp;TEXT(Table1[[#This Row],[MSRP]],"$0.00") &amp; " USD"</f>
        <v>356 - $177.99 USD</v>
      </c>
      <c r="K362" s="13">
        <v>356</v>
      </c>
      <c r="L362" s="94">
        <v>124.59</v>
      </c>
      <c r="M362" s="94">
        <v>177.99</v>
      </c>
      <c r="N362" s="94">
        <v>177.99</v>
      </c>
    </row>
    <row r="363" spans="9:14" ht="15" x14ac:dyDescent="0.25">
      <c r="I363" s="13" t="str">
        <f>Table1[[#This Row],[FriendlyName]]&amp;" - " &amp;TEXT(Table1[[#This Row],[WholeSale]],"$0.00") &amp; " USD"</f>
        <v>357 - $124.94 USD</v>
      </c>
      <c r="J363" s="13" t="str">
        <f>Table1[[#This Row],[FriendlyName]]&amp;" - " &amp;TEXT(Table1[[#This Row],[MSRP]],"$0.00") &amp; " USD"</f>
        <v>357 - $178.49 USD</v>
      </c>
      <c r="K363" s="13">
        <v>357</v>
      </c>
      <c r="L363" s="94">
        <v>124.94</v>
      </c>
      <c r="M363" s="94">
        <v>178.49</v>
      </c>
      <c r="N363" s="94">
        <v>178.49</v>
      </c>
    </row>
    <row r="364" spans="9:14" ht="15" x14ac:dyDescent="0.25">
      <c r="I364" s="13" t="str">
        <f>Table1[[#This Row],[FriendlyName]]&amp;" - " &amp;TEXT(Table1[[#This Row],[WholeSale]],"$0.00") &amp; " USD"</f>
        <v>358 - $125.29 USD</v>
      </c>
      <c r="J364" s="13" t="str">
        <f>Table1[[#This Row],[FriendlyName]]&amp;" - " &amp;TEXT(Table1[[#This Row],[MSRP]],"$0.00") &amp; " USD"</f>
        <v>358 - $178.99 USD</v>
      </c>
      <c r="K364" s="13">
        <v>358</v>
      </c>
      <c r="L364" s="94">
        <v>125.29</v>
      </c>
      <c r="M364" s="94">
        <v>178.99</v>
      </c>
      <c r="N364" s="94">
        <v>178.99</v>
      </c>
    </row>
    <row r="365" spans="9:14" ht="15" x14ac:dyDescent="0.25">
      <c r="I365" s="13" t="str">
        <f>Table1[[#This Row],[FriendlyName]]&amp;" - " &amp;TEXT(Table1[[#This Row],[WholeSale]],"$0.00") &amp; " USD"</f>
        <v>359 - $125.64 USD</v>
      </c>
      <c r="J365" s="13" t="str">
        <f>Table1[[#This Row],[FriendlyName]]&amp;" - " &amp;TEXT(Table1[[#This Row],[MSRP]],"$0.00") &amp; " USD"</f>
        <v>359 - $179.49 USD</v>
      </c>
      <c r="K365" s="13">
        <v>359</v>
      </c>
      <c r="L365" s="94">
        <v>125.64</v>
      </c>
      <c r="M365" s="94">
        <v>179.49</v>
      </c>
      <c r="N365" s="94">
        <v>179.49</v>
      </c>
    </row>
    <row r="366" spans="9:14" ht="15" x14ac:dyDescent="0.25">
      <c r="I366" s="13" t="str">
        <f>Table1[[#This Row],[FriendlyName]]&amp;" - " &amp;TEXT(Table1[[#This Row],[WholeSale]],"$0.00") &amp; " USD"</f>
        <v>360 - $125.99 USD</v>
      </c>
      <c r="J366" s="13" t="str">
        <f>Table1[[#This Row],[FriendlyName]]&amp;" - " &amp;TEXT(Table1[[#This Row],[MSRP]],"$0.00") &amp; " USD"</f>
        <v>360 - $179.99 USD</v>
      </c>
      <c r="K366" s="13">
        <v>360</v>
      </c>
      <c r="L366" s="94">
        <v>125.99</v>
      </c>
      <c r="M366" s="94">
        <v>179.99</v>
      </c>
      <c r="N366" s="94">
        <v>179.99</v>
      </c>
    </row>
    <row r="367" spans="9:14" ht="15" x14ac:dyDescent="0.25">
      <c r="I367" s="13" t="str">
        <f>Table1[[#This Row],[FriendlyName]]&amp;" - " &amp;TEXT(Table1[[#This Row],[WholeSale]],"$0.00") &amp; " USD"</f>
        <v>361 - $126.34 USD</v>
      </c>
      <c r="J367" s="13" t="str">
        <f>Table1[[#This Row],[FriendlyName]]&amp;" - " &amp;TEXT(Table1[[#This Row],[MSRP]],"$0.00") &amp; " USD"</f>
        <v>361 - $180.49 USD</v>
      </c>
      <c r="K367" s="13">
        <v>361</v>
      </c>
      <c r="L367" s="94">
        <v>126.34</v>
      </c>
      <c r="M367" s="94">
        <v>180.49</v>
      </c>
      <c r="N367" s="94">
        <v>180.49</v>
      </c>
    </row>
    <row r="368" spans="9:14" ht="15" x14ac:dyDescent="0.25">
      <c r="I368" s="13" t="str">
        <f>Table1[[#This Row],[FriendlyName]]&amp;" - " &amp;TEXT(Table1[[#This Row],[WholeSale]],"$0.00") &amp; " USD"</f>
        <v>362 - $126.69 USD</v>
      </c>
      <c r="J368" s="13" t="str">
        <f>Table1[[#This Row],[FriendlyName]]&amp;" - " &amp;TEXT(Table1[[#This Row],[MSRP]],"$0.00") &amp; " USD"</f>
        <v>362 - $180.99 USD</v>
      </c>
      <c r="K368" s="13">
        <v>362</v>
      </c>
      <c r="L368" s="94">
        <v>126.69</v>
      </c>
      <c r="M368" s="94">
        <v>180.99</v>
      </c>
      <c r="N368" s="94">
        <v>180.99</v>
      </c>
    </row>
    <row r="369" spans="9:14" ht="15" x14ac:dyDescent="0.25">
      <c r="I369" s="13" t="str">
        <f>Table1[[#This Row],[FriendlyName]]&amp;" - " &amp;TEXT(Table1[[#This Row],[WholeSale]],"$0.00") &amp; " USD"</f>
        <v>363 - $127.04 USD</v>
      </c>
      <c r="J369" s="13" t="str">
        <f>Table1[[#This Row],[FriendlyName]]&amp;" - " &amp;TEXT(Table1[[#This Row],[MSRP]],"$0.00") &amp; " USD"</f>
        <v>363 - $181.49 USD</v>
      </c>
      <c r="K369" s="13">
        <v>363</v>
      </c>
      <c r="L369" s="94">
        <v>127.04</v>
      </c>
      <c r="M369" s="94">
        <v>181.49</v>
      </c>
      <c r="N369" s="94">
        <v>181.49</v>
      </c>
    </row>
    <row r="370" spans="9:14" ht="15" x14ac:dyDescent="0.25">
      <c r="I370" s="13" t="str">
        <f>Table1[[#This Row],[FriendlyName]]&amp;" - " &amp;TEXT(Table1[[#This Row],[WholeSale]],"$0.00") &amp; " USD"</f>
        <v>364 - $127.39 USD</v>
      </c>
      <c r="J370" s="13" t="str">
        <f>Table1[[#This Row],[FriendlyName]]&amp;" - " &amp;TEXT(Table1[[#This Row],[MSRP]],"$0.00") &amp; " USD"</f>
        <v>364 - $181.99 USD</v>
      </c>
      <c r="K370" s="13">
        <v>364</v>
      </c>
      <c r="L370" s="94">
        <v>127.39</v>
      </c>
      <c r="M370" s="94">
        <v>181.99</v>
      </c>
      <c r="N370" s="94">
        <v>181.99</v>
      </c>
    </row>
    <row r="371" spans="9:14" ht="15" x14ac:dyDescent="0.25">
      <c r="I371" s="13" t="str">
        <f>Table1[[#This Row],[FriendlyName]]&amp;" - " &amp;TEXT(Table1[[#This Row],[WholeSale]],"$0.00") &amp; " USD"</f>
        <v>365 - $127.74 USD</v>
      </c>
      <c r="J371" s="13" t="str">
        <f>Table1[[#This Row],[FriendlyName]]&amp;" - " &amp;TEXT(Table1[[#This Row],[MSRP]],"$0.00") &amp; " USD"</f>
        <v>365 - $182.49 USD</v>
      </c>
      <c r="K371" s="13">
        <v>365</v>
      </c>
      <c r="L371" s="94">
        <v>127.74</v>
      </c>
      <c r="M371" s="94">
        <v>182.49</v>
      </c>
      <c r="N371" s="94">
        <v>182.49</v>
      </c>
    </row>
    <row r="372" spans="9:14" ht="15" x14ac:dyDescent="0.25">
      <c r="I372" s="13" t="str">
        <f>Table1[[#This Row],[FriendlyName]]&amp;" - " &amp;TEXT(Table1[[#This Row],[WholeSale]],"$0.00") &amp; " USD"</f>
        <v>366 - $128.09 USD</v>
      </c>
      <c r="J372" s="13" t="str">
        <f>Table1[[#This Row],[FriendlyName]]&amp;" - " &amp;TEXT(Table1[[#This Row],[MSRP]],"$0.00") &amp; " USD"</f>
        <v>366 - $182.99 USD</v>
      </c>
      <c r="K372" s="13">
        <v>366</v>
      </c>
      <c r="L372" s="94">
        <v>128.09</v>
      </c>
      <c r="M372" s="94">
        <v>182.99</v>
      </c>
      <c r="N372" s="94">
        <v>182.99</v>
      </c>
    </row>
    <row r="373" spans="9:14" ht="15" x14ac:dyDescent="0.25">
      <c r="I373" s="13" t="str">
        <f>Table1[[#This Row],[FriendlyName]]&amp;" - " &amp;TEXT(Table1[[#This Row],[WholeSale]],"$0.00") &amp; " USD"</f>
        <v>367 - $128.44 USD</v>
      </c>
      <c r="J373" s="13" t="str">
        <f>Table1[[#This Row],[FriendlyName]]&amp;" - " &amp;TEXT(Table1[[#This Row],[MSRP]],"$0.00") &amp; " USD"</f>
        <v>367 - $183.49 USD</v>
      </c>
      <c r="K373" s="13">
        <v>367</v>
      </c>
      <c r="L373" s="94">
        <v>128.44</v>
      </c>
      <c r="M373" s="94">
        <v>183.49</v>
      </c>
      <c r="N373" s="94">
        <v>183.49</v>
      </c>
    </row>
    <row r="374" spans="9:14" ht="15" x14ac:dyDescent="0.25">
      <c r="I374" s="13" t="str">
        <f>Table1[[#This Row],[FriendlyName]]&amp;" - " &amp;TEXT(Table1[[#This Row],[WholeSale]],"$0.00") &amp; " USD"</f>
        <v>368 - $128.79 USD</v>
      </c>
      <c r="J374" s="13" t="str">
        <f>Table1[[#This Row],[FriendlyName]]&amp;" - " &amp;TEXT(Table1[[#This Row],[MSRP]],"$0.00") &amp; " USD"</f>
        <v>368 - $183.99 USD</v>
      </c>
      <c r="K374" s="13">
        <v>368</v>
      </c>
      <c r="L374" s="94">
        <v>128.79</v>
      </c>
      <c r="M374" s="94">
        <v>183.99</v>
      </c>
      <c r="N374" s="94">
        <v>183.99</v>
      </c>
    </row>
    <row r="375" spans="9:14" ht="15" x14ac:dyDescent="0.25">
      <c r="I375" s="13" t="str">
        <f>Table1[[#This Row],[FriendlyName]]&amp;" - " &amp;TEXT(Table1[[#This Row],[WholeSale]],"$0.00") &amp; " USD"</f>
        <v>369 - $129.14 USD</v>
      </c>
      <c r="J375" s="13" t="str">
        <f>Table1[[#This Row],[FriendlyName]]&amp;" - " &amp;TEXT(Table1[[#This Row],[MSRP]],"$0.00") &amp; " USD"</f>
        <v>369 - $184.49 USD</v>
      </c>
      <c r="K375" s="13">
        <v>369</v>
      </c>
      <c r="L375" s="94">
        <v>129.13999999999999</v>
      </c>
      <c r="M375" s="94">
        <v>184.49</v>
      </c>
      <c r="N375" s="94">
        <v>184.49</v>
      </c>
    </row>
    <row r="376" spans="9:14" ht="15" x14ac:dyDescent="0.25">
      <c r="I376" s="13" t="str">
        <f>Table1[[#This Row],[FriendlyName]]&amp;" - " &amp;TEXT(Table1[[#This Row],[WholeSale]],"$0.00") &amp; " USD"</f>
        <v>370 - $129.49 USD</v>
      </c>
      <c r="J376" s="13" t="str">
        <f>Table1[[#This Row],[FriendlyName]]&amp;" - " &amp;TEXT(Table1[[#This Row],[MSRP]],"$0.00") &amp; " USD"</f>
        <v>370 - $184.99 USD</v>
      </c>
      <c r="K376" s="13">
        <v>370</v>
      </c>
      <c r="L376" s="94">
        <v>129.49</v>
      </c>
      <c r="M376" s="94">
        <v>184.99</v>
      </c>
      <c r="N376" s="94">
        <v>184.99</v>
      </c>
    </row>
    <row r="377" spans="9:14" ht="15" x14ac:dyDescent="0.25">
      <c r="I377" s="13" t="str">
        <f>Table1[[#This Row],[FriendlyName]]&amp;" - " &amp;TEXT(Table1[[#This Row],[WholeSale]],"$0.00") &amp; " USD"</f>
        <v>371 - $129.84 USD</v>
      </c>
      <c r="J377" s="13" t="str">
        <f>Table1[[#This Row],[FriendlyName]]&amp;" - " &amp;TEXT(Table1[[#This Row],[MSRP]],"$0.00") &amp; " USD"</f>
        <v>371 - $185.49 USD</v>
      </c>
      <c r="K377" s="13">
        <v>371</v>
      </c>
      <c r="L377" s="94">
        <v>129.84</v>
      </c>
      <c r="M377" s="94">
        <v>185.49</v>
      </c>
      <c r="N377" s="94">
        <v>185.49</v>
      </c>
    </row>
    <row r="378" spans="9:14" ht="15" x14ac:dyDescent="0.25">
      <c r="I378" s="13" t="str">
        <f>Table1[[#This Row],[FriendlyName]]&amp;" - " &amp;TEXT(Table1[[#This Row],[WholeSale]],"$0.00") &amp; " USD"</f>
        <v>372 - $130.19 USD</v>
      </c>
      <c r="J378" s="13" t="str">
        <f>Table1[[#This Row],[FriendlyName]]&amp;" - " &amp;TEXT(Table1[[#This Row],[MSRP]],"$0.00") &amp; " USD"</f>
        <v>372 - $185.99 USD</v>
      </c>
      <c r="K378" s="13">
        <v>372</v>
      </c>
      <c r="L378" s="94">
        <v>130.19</v>
      </c>
      <c r="M378" s="94">
        <v>185.99</v>
      </c>
      <c r="N378" s="94">
        <v>185.99</v>
      </c>
    </row>
    <row r="379" spans="9:14" ht="15" x14ac:dyDescent="0.25">
      <c r="I379" s="13" t="str">
        <f>Table1[[#This Row],[FriendlyName]]&amp;" - " &amp;TEXT(Table1[[#This Row],[WholeSale]],"$0.00") &amp; " USD"</f>
        <v>373 - $130.54 USD</v>
      </c>
      <c r="J379" s="13" t="str">
        <f>Table1[[#This Row],[FriendlyName]]&amp;" - " &amp;TEXT(Table1[[#This Row],[MSRP]],"$0.00") &amp; " USD"</f>
        <v>373 - $186.49 USD</v>
      </c>
      <c r="K379" s="13">
        <v>373</v>
      </c>
      <c r="L379" s="94">
        <v>130.54</v>
      </c>
      <c r="M379" s="94">
        <v>186.49</v>
      </c>
      <c r="N379" s="94">
        <v>186.49</v>
      </c>
    </row>
    <row r="380" spans="9:14" ht="15" x14ac:dyDescent="0.25">
      <c r="I380" s="13" t="str">
        <f>Table1[[#This Row],[FriendlyName]]&amp;" - " &amp;TEXT(Table1[[#This Row],[WholeSale]],"$0.00") &amp; " USD"</f>
        <v>374 - $130.89 USD</v>
      </c>
      <c r="J380" s="13" t="str">
        <f>Table1[[#This Row],[FriendlyName]]&amp;" - " &amp;TEXT(Table1[[#This Row],[MSRP]],"$0.00") &amp; " USD"</f>
        <v>374 - $186.99 USD</v>
      </c>
      <c r="K380" s="13">
        <v>374</v>
      </c>
      <c r="L380" s="94">
        <v>130.88999999999999</v>
      </c>
      <c r="M380" s="94">
        <v>186.99</v>
      </c>
      <c r="N380" s="94">
        <v>186.99</v>
      </c>
    </row>
    <row r="381" spans="9:14" ht="15" x14ac:dyDescent="0.25">
      <c r="I381" s="13" t="str">
        <f>Table1[[#This Row],[FriendlyName]]&amp;" - " &amp;TEXT(Table1[[#This Row],[WholeSale]],"$0.00") &amp; " USD"</f>
        <v>375 - $131.24 USD</v>
      </c>
      <c r="J381" s="13" t="str">
        <f>Table1[[#This Row],[FriendlyName]]&amp;" - " &amp;TEXT(Table1[[#This Row],[MSRP]],"$0.00") &amp; " USD"</f>
        <v>375 - $187.49 USD</v>
      </c>
      <c r="K381" s="13">
        <v>375</v>
      </c>
      <c r="L381" s="94">
        <v>131.24</v>
      </c>
      <c r="M381" s="94">
        <v>187.49</v>
      </c>
      <c r="N381" s="94">
        <v>187.49</v>
      </c>
    </row>
    <row r="382" spans="9:14" ht="15" x14ac:dyDescent="0.25">
      <c r="I382" s="13" t="str">
        <f>Table1[[#This Row],[FriendlyName]]&amp;" - " &amp;TEXT(Table1[[#This Row],[WholeSale]],"$0.00") &amp; " USD"</f>
        <v>376 - $131.59 USD</v>
      </c>
      <c r="J382" s="13" t="str">
        <f>Table1[[#This Row],[FriendlyName]]&amp;" - " &amp;TEXT(Table1[[#This Row],[MSRP]],"$0.00") &amp; " USD"</f>
        <v>376 - $187.99 USD</v>
      </c>
      <c r="K382" s="13">
        <v>376</v>
      </c>
      <c r="L382" s="94">
        <v>131.59</v>
      </c>
      <c r="M382" s="94">
        <v>187.99</v>
      </c>
      <c r="N382" s="94">
        <v>187.99</v>
      </c>
    </row>
    <row r="383" spans="9:14" ht="15" x14ac:dyDescent="0.25">
      <c r="I383" s="13" t="str">
        <f>Table1[[#This Row],[FriendlyName]]&amp;" - " &amp;TEXT(Table1[[#This Row],[WholeSale]],"$0.00") &amp; " USD"</f>
        <v>377 - $131.94 USD</v>
      </c>
      <c r="J383" s="13" t="str">
        <f>Table1[[#This Row],[FriendlyName]]&amp;" - " &amp;TEXT(Table1[[#This Row],[MSRP]],"$0.00") &amp; " USD"</f>
        <v>377 - $188.49 USD</v>
      </c>
      <c r="K383" s="13">
        <v>377</v>
      </c>
      <c r="L383" s="94">
        <v>131.94</v>
      </c>
      <c r="M383" s="94">
        <v>188.49</v>
      </c>
      <c r="N383" s="94">
        <v>188.49</v>
      </c>
    </row>
    <row r="384" spans="9:14" ht="15" x14ac:dyDescent="0.25">
      <c r="I384" s="13" t="str">
        <f>Table1[[#This Row],[FriendlyName]]&amp;" - " &amp;TEXT(Table1[[#This Row],[WholeSale]],"$0.00") &amp; " USD"</f>
        <v>378 - $132.29 USD</v>
      </c>
      <c r="J384" s="13" t="str">
        <f>Table1[[#This Row],[FriendlyName]]&amp;" - " &amp;TEXT(Table1[[#This Row],[MSRP]],"$0.00") &amp; " USD"</f>
        <v>378 - $188.99 USD</v>
      </c>
      <c r="K384" s="13">
        <v>378</v>
      </c>
      <c r="L384" s="94">
        <v>132.29</v>
      </c>
      <c r="M384" s="94">
        <v>188.99</v>
      </c>
      <c r="N384" s="94">
        <v>188.99</v>
      </c>
    </row>
    <row r="385" spans="9:14" ht="15" x14ac:dyDescent="0.25">
      <c r="I385" s="13" t="str">
        <f>Table1[[#This Row],[FriendlyName]]&amp;" - " &amp;TEXT(Table1[[#This Row],[WholeSale]],"$0.00") &amp; " USD"</f>
        <v>379 - $132.64 USD</v>
      </c>
      <c r="J385" s="13" t="str">
        <f>Table1[[#This Row],[FriendlyName]]&amp;" - " &amp;TEXT(Table1[[#This Row],[MSRP]],"$0.00") &amp; " USD"</f>
        <v>379 - $189.49 USD</v>
      </c>
      <c r="K385" s="13">
        <v>379</v>
      </c>
      <c r="L385" s="94">
        <v>132.63999999999999</v>
      </c>
      <c r="M385" s="94">
        <v>189.49</v>
      </c>
      <c r="N385" s="94">
        <v>189.49</v>
      </c>
    </row>
    <row r="386" spans="9:14" ht="15" x14ac:dyDescent="0.25">
      <c r="I386" s="13" t="str">
        <f>Table1[[#This Row],[FriendlyName]]&amp;" - " &amp;TEXT(Table1[[#This Row],[WholeSale]],"$0.00") &amp; " USD"</f>
        <v>380 - $132.99 USD</v>
      </c>
      <c r="J386" s="13" t="str">
        <f>Table1[[#This Row],[FriendlyName]]&amp;" - " &amp;TEXT(Table1[[#This Row],[MSRP]],"$0.00") &amp; " USD"</f>
        <v>380 - $189.99 USD</v>
      </c>
      <c r="K386" s="13">
        <v>380</v>
      </c>
      <c r="L386" s="94">
        <v>132.99</v>
      </c>
      <c r="M386" s="94">
        <v>189.99</v>
      </c>
      <c r="N386" s="94">
        <v>189.99</v>
      </c>
    </row>
    <row r="387" spans="9:14" ht="15" x14ac:dyDescent="0.25">
      <c r="I387" s="13" t="str">
        <f>Table1[[#This Row],[FriendlyName]]&amp;" - " &amp;TEXT(Table1[[#This Row],[WholeSale]],"$0.00") &amp; " USD"</f>
        <v>381 - $133.34 USD</v>
      </c>
      <c r="J387" s="13" t="str">
        <f>Table1[[#This Row],[FriendlyName]]&amp;" - " &amp;TEXT(Table1[[#This Row],[MSRP]],"$0.00") &amp; " USD"</f>
        <v>381 - $190.49 USD</v>
      </c>
      <c r="K387" s="13">
        <v>381</v>
      </c>
      <c r="L387" s="94">
        <v>133.34</v>
      </c>
      <c r="M387" s="94">
        <v>190.49</v>
      </c>
      <c r="N387" s="94">
        <v>190.49</v>
      </c>
    </row>
    <row r="388" spans="9:14" ht="15" x14ac:dyDescent="0.25">
      <c r="I388" s="13" t="str">
        <f>Table1[[#This Row],[FriendlyName]]&amp;" - " &amp;TEXT(Table1[[#This Row],[WholeSale]],"$0.00") &amp; " USD"</f>
        <v>382 - $133.69 USD</v>
      </c>
      <c r="J388" s="13" t="str">
        <f>Table1[[#This Row],[FriendlyName]]&amp;" - " &amp;TEXT(Table1[[#This Row],[MSRP]],"$0.00") &amp; " USD"</f>
        <v>382 - $190.99 USD</v>
      </c>
      <c r="K388" s="13">
        <v>382</v>
      </c>
      <c r="L388" s="94">
        <v>133.69</v>
      </c>
      <c r="M388" s="94">
        <v>190.99</v>
      </c>
      <c r="N388" s="94">
        <v>190.99</v>
      </c>
    </row>
    <row r="389" spans="9:14" ht="15" x14ac:dyDescent="0.25">
      <c r="I389" s="13" t="str">
        <f>Table1[[#This Row],[FriendlyName]]&amp;" - " &amp;TEXT(Table1[[#This Row],[WholeSale]],"$0.00") &amp; " USD"</f>
        <v>383 - $134.04 USD</v>
      </c>
      <c r="J389" s="13" t="str">
        <f>Table1[[#This Row],[FriendlyName]]&amp;" - " &amp;TEXT(Table1[[#This Row],[MSRP]],"$0.00") &amp; " USD"</f>
        <v>383 - $191.49 USD</v>
      </c>
      <c r="K389" s="13">
        <v>383</v>
      </c>
      <c r="L389" s="94">
        <v>134.04</v>
      </c>
      <c r="M389" s="94">
        <v>191.49</v>
      </c>
      <c r="N389" s="94">
        <v>191.49</v>
      </c>
    </row>
    <row r="390" spans="9:14" ht="15" x14ac:dyDescent="0.25">
      <c r="I390" s="13" t="str">
        <f>Table1[[#This Row],[FriendlyName]]&amp;" - " &amp;TEXT(Table1[[#This Row],[WholeSale]],"$0.00") &amp; " USD"</f>
        <v>384 - $134.39 USD</v>
      </c>
      <c r="J390" s="13" t="str">
        <f>Table1[[#This Row],[FriendlyName]]&amp;" - " &amp;TEXT(Table1[[#This Row],[MSRP]],"$0.00") &amp; " USD"</f>
        <v>384 - $191.99 USD</v>
      </c>
      <c r="K390" s="13">
        <v>384</v>
      </c>
      <c r="L390" s="94">
        <v>134.38999999999999</v>
      </c>
      <c r="M390" s="94">
        <v>191.99</v>
      </c>
      <c r="N390" s="94">
        <v>191.99</v>
      </c>
    </row>
    <row r="391" spans="9:14" ht="15" x14ac:dyDescent="0.25">
      <c r="I391" s="13" t="str">
        <f>Table1[[#This Row],[FriendlyName]]&amp;" - " &amp;TEXT(Table1[[#This Row],[WholeSale]],"$0.00") &amp; " USD"</f>
        <v>385 - $134.74 USD</v>
      </c>
      <c r="J391" s="13" t="str">
        <f>Table1[[#This Row],[FriendlyName]]&amp;" - " &amp;TEXT(Table1[[#This Row],[MSRP]],"$0.00") &amp; " USD"</f>
        <v>385 - $192.49 USD</v>
      </c>
      <c r="K391" s="13">
        <v>385</v>
      </c>
      <c r="L391" s="94">
        <v>134.74</v>
      </c>
      <c r="M391" s="94">
        <v>192.49</v>
      </c>
      <c r="N391" s="94">
        <v>192.49</v>
      </c>
    </row>
    <row r="392" spans="9:14" ht="15" x14ac:dyDescent="0.25">
      <c r="I392" s="13" t="str">
        <f>Table1[[#This Row],[FriendlyName]]&amp;" - " &amp;TEXT(Table1[[#This Row],[WholeSale]],"$0.00") &amp; " USD"</f>
        <v>386 - $135.09 USD</v>
      </c>
      <c r="J392" s="13" t="str">
        <f>Table1[[#This Row],[FriendlyName]]&amp;" - " &amp;TEXT(Table1[[#This Row],[MSRP]],"$0.00") &amp; " USD"</f>
        <v>386 - $192.99 USD</v>
      </c>
      <c r="K392" s="13">
        <v>386</v>
      </c>
      <c r="L392" s="94">
        <v>135.09</v>
      </c>
      <c r="M392" s="94">
        <v>192.99</v>
      </c>
      <c r="N392" s="94">
        <v>192.99</v>
      </c>
    </row>
    <row r="393" spans="9:14" ht="15" x14ac:dyDescent="0.25">
      <c r="I393" s="13" t="str">
        <f>Table1[[#This Row],[FriendlyName]]&amp;" - " &amp;TEXT(Table1[[#This Row],[WholeSale]],"$0.00") &amp; " USD"</f>
        <v>387 - $135.44 USD</v>
      </c>
      <c r="J393" s="13" t="str">
        <f>Table1[[#This Row],[FriendlyName]]&amp;" - " &amp;TEXT(Table1[[#This Row],[MSRP]],"$0.00") &amp; " USD"</f>
        <v>387 - $193.49 USD</v>
      </c>
      <c r="K393" s="13">
        <v>387</v>
      </c>
      <c r="L393" s="94">
        <v>135.44</v>
      </c>
      <c r="M393" s="94">
        <v>193.49</v>
      </c>
      <c r="N393" s="94">
        <v>193.49</v>
      </c>
    </row>
    <row r="394" spans="9:14" ht="15" x14ac:dyDescent="0.25">
      <c r="I394" s="13" t="str">
        <f>Table1[[#This Row],[FriendlyName]]&amp;" - " &amp;TEXT(Table1[[#This Row],[WholeSale]],"$0.00") &amp; " USD"</f>
        <v>388 - $135.79 USD</v>
      </c>
      <c r="J394" s="13" t="str">
        <f>Table1[[#This Row],[FriendlyName]]&amp;" - " &amp;TEXT(Table1[[#This Row],[MSRP]],"$0.00") &amp; " USD"</f>
        <v>388 - $193.99 USD</v>
      </c>
      <c r="K394" s="13">
        <v>388</v>
      </c>
      <c r="L394" s="94">
        <v>135.79</v>
      </c>
      <c r="M394" s="94">
        <v>193.99</v>
      </c>
      <c r="N394" s="94">
        <v>193.99</v>
      </c>
    </row>
    <row r="395" spans="9:14" ht="15" x14ac:dyDescent="0.25">
      <c r="I395" s="13" t="str">
        <f>Table1[[#This Row],[FriendlyName]]&amp;" - " &amp;TEXT(Table1[[#This Row],[WholeSale]],"$0.00") &amp; " USD"</f>
        <v>389 - $136.14 USD</v>
      </c>
      <c r="J395" s="13" t="str">
        <f>Table1[[#This Row],[FriendlyName]]&amp;" - " &amp;TEXT(Table1[[#This Row],[MSRP]],"$0.00") &amp; " USD"</f>
        <v>389 - $194.49 USD</v>
      </c>
      <c r="K395" s="13">
        <v>389</v>
      </c>
      <c r="L395" s="94">
        <v>136.13999999999999</v>
      </c>
      <c r="M395" s="94">
        <v>194.49</v>
      </c>
      <c r="N395" s="94">
        <v>194.49</v>
      </c>
    </row>
    <row r="396" spans="9:14" ht="15" x14ac:dyDescent="0.25">
      <c r="I396" s="13" t="str">
        <f>Table1[[#This Row],[FriendlyName]]&amp;" - " &amp;TEXT(Table1[[#This Row],[WholeSale]],"$0.00") &amp; " USD"</f>
        <v>390 - $136.49 USD</v>
      </c>
      <c r="J396" s="13" t="str">
        <f>Table1[[#This Row],[FriendlyName]]&amp;" - " &amp;TEXT(Table1[[#This Row],[MSRP]],"$0.00") &amp; " USD"</f>
        <v>390 - $194.99 USD</v>
      </c>
      <c r="K396" s="13">
        <v>390</v>
      </c>
      <c r="L396" s="94">
        <v>136.49</v>
      </c>
      <c r="M396" s="94">
        <v>194.99</v>
      </c>
      <c r="N396" s="94">
        <v>194.99</v>
      </c>
    </row>
    <row r="397" spans="9:14" ht="15" x14ac:dyDescent="0.25">
      <c r="I397" s="13" t="str">
        <f>Table1[[#This Row],[FriendlyName]]&amp;" - " &amp;TEXT(Table1[[#This Row],[WholeSale]],"$0.00") &amp; " USD"</f>
        <v>391 - $136.84 USD</v>
      </c>
      <c r="J397" s="13" t="str">
        <f>Table1[[#This Row],[FriendlyName]]&amp;" - " &amp;TEXT(Table1[[#This Row],[MSRP]],"$0.00") &amp; " USD"</f>
        <v>391 - $195.49 USD</v>
      </c>
      <c r="K397" s="13">
        <v>391</v>
      </c>
      <c r="L397" s="94">
        <v>136.84</v>
      </c>
      <c r="M397" s="94">
        <v>195.49</v>
      </c>
      <c r="N397" s="94">
        <v>195.49</v>
      </c>
    </row>
    <row r="398" spans="9:14" ht="15" x14ac:dyDescent="0.25">
      <c r="I398" s="13" t="str">
        <f>Table1[[#This Row],[FriendlyName]]&amp;" - " &amp;TEXT(Table1[[#This Row],[WholeSale]],"$0.00") &amp; " USD"</f>
        <v>392 - $137.19 USD</v>
      </c>
      <c r="J398" s="13" t="str">
        <f>Table1[[#This Row],[FriendlyName]]&amp;" - " &amp;TEXT(Table1[[#This Row],[MSRP]],"$0.00") &amp; " USD"</f>
        <v>392 - $195.99 USD</v>
      </c>
      <c r="K398" s="13">
        <v>392</v>
      </c>
      <c r="L398" s="94">
        <v>137.19</v>
      </c>
      <c r="M398" s="94">
        <v>195.99</v>
      </c>
      <c r="N398" s="94">
        <v>195.99</v>
      </c>
    </row>
    <row r="399" spans="9:14" ht="15" x14ac:dyDescent="0.25">
      <c r="I399" s="13" t="str">
        <f>Table1[[#This Row],[FriendlyName]]&amp;" - " &amp;TEXT(Table1[[#This Row],[WholeSale]],"$0.00") &amp; " USD"</f>
        <v>393 - $137.54 USD</v>
      </c>
      <c r="J399" s="13" t="str">
        <f>Table1[[#This Row],[FriendlyName]]&amp;" - " &amp;TEXT(Table1[[#This Row],[MSRP]],"$0.00") &amp; " USD"</f>
        <v>393 - $196.49 USD</v>
      </c>
      <c r="K399" s="13">
        <v>393</v>
      </c>
      <c r="L399" s="94">
        <v>137.54</v>
      </c>
      <c r="M399" s="94">
        <v>196.49</v>
      </c>
      <c r="N399" s="94">
        <v>196.49</v>
      </c>
    </row>
    <row r="400" spans="9:14" ht="15" x14ac:dyDescent="0.25">
      <c r="I400" s="13" t="str">
        <f>Table1[[#This Row],[FriendlyName]]&amp;" - " &amp;TEXT(Table1[[#This Row],[WholeSale]],"$0.00") &amp; " USD"</f>
        <v>394 - $137.89 USD</v>
      </c>
      <c r="J400" s="13" t="str">
        <f>Table1[[#This Row],[FriendlyName]]&amp;" - " &amp;TEXT(Table1[[#This Row],[MSRP]],"$0.00") &amp; " USD"</f>
        <v>394 - $196.99 USD</v>
      </c>
      <c r="K400" s="13">
        <v>394</v>
      </c>
      <c r="L400" s="94">
        <v>137.88999999999999</v>
      </c>
      <c r="M400" s="94">
        <v>196.99</v>
      </c>
      <c r="N400" s="94">
        <v>196.99</v>
      </c>
    </row>
    <row r="401" spans="9:14" ht="15" x14ac:dyDescent="0.25">
      <c r="I401" s="13" t="str">
        <f>Table1[[#This Row],[FriendlyName]]&amp;" - " &amp;TEXT(Table1[[#This Row],[WholeSale]],"$0.00") &amp; " USD"</f>
        <v>395 - $138.24 USD</v>
      </c>
      <c r="J401" s="13" t="str">
        <f>Table1[[#This Row],[FriendlyName]]&amp;" - " &amp;TEXT(Table1[[#This Row],[MSRP]],"$0.00") &amp; " USD"</f>
        <v>395 - $197.49 USD</v>
      </c>
      <c r="K401" s="13">
        <v>395</v>
      </c>
      <c r="L401" s="94">
        <v>138.24</v>
      </c>
      <c r="M401" s="94">
        <v>197.49</v>
      </c>
      <c r="N401" s="94">
        <v>197.49</v>
      </c>
    </row>
    <row r="402" spans="9:14" ht="15" x14ac:dyDescent="0.25">
      <c r="I402" s="13" t="str">
        <f>Table1[[#This Row],[FriendlyName]]&amp;" - " &amp;TEXT(Table1[[#This Row],[WholeSale]],"$0.00") &amp; " USD"</f>
        <v>396 - $138.59 USD</v>
      </c>
      <c r="J402" s="13" t="str">
        <f>Table1[[#This Row],[FriendlyName]]&amp;" - " &amp;TEXT(Table1[[#This Row],[MSRP]],"$0.00") &amp; " USD"</f>
        <v>396 - $197.99 USD</v>
      </c>
      <c r="K402" s="13">
        <v>396</v>
      </c>
      <c r="L402" s="94">
        <v>138.59</v>
      </c>
      <c r="M402" s="94">
        <v>197.99</v>
      </c>
      <c r="N402" s="94">
        <v>197.99</v>
      </c>
    </row>
    <row r="403" spans="9:14" ht="15" x14ac:dyDescent="0.25">
      <c r="I403" s="13" t="str">
        <f>Table1[[#This Row],[FriendlyName]]&amp;" - " &amp;TEXT(Table1[[#This Row],[WholeSale]],"$0.00") &amp; " USD"</f>
        <v>397 - $138.94 USD</v>
      </c>
      <c r="J403" s="13" t="str">
        <f>Table1[[#This Row],[FriendlyName]]&amp;" - " &amp;TEXT(Table1[[#This Row],[MSRP]],"$0.00") &amp; " USD"</f>
        <v>397 - $198.49 USD</v>
      </c>
      <c r="K403" s="13">
        <v>397</v>
      </c>
      <c r="L403" s="94">
        <v>138.94</v>
      </c>
      <c r="M403" s="94">
        <v>198.49</v>
      </c>
      <c r="N403" s="94">
        <v>198.49</v>
      </c>
    </row>
    <row r="404" spans="9:14" ht="15" x14ac:dyDescent="0.25">
      <c r="I404" s="13" t="str">
        <f>Table1[[#This Row],[FriendlyName]]&amp;" - " &amp;TEXT(Table1[[#This Row],[WholeSale]],"$0.00") &amp; " USD"</f>
        <v>398 - $139.29 USD</v>
      </c>
      <c r="J404" s="13" t="str">
        <f>Table1[[#This Row],[FriendlyName]]&amp;" - " &amp;TEXT(Table1[[#This Row],[MSRP]],"$0.00") &amp; " USD"</f>
        <v>398 - $198.99 USD</v>
      </c>
      <c r="K404" s="13">
        <v>398</v>
      </c>
      <c r="L404" s="94">
        <v>139.29</v>
      </c>
      <c r="M404" s="94">
        <v>198.99</v>
      </c>
      <c r="N404" s="94">
        <v>198.99</v>
      </c>
    </row>
    <row r="405" spans="9:14" ht="15" x14ac:dyDescent="0.25">
      <c r="I405" s="13" t="str">
        <f>Table1[[#This Row],[FriendlyName]]&amp;" - " &amp;TEXT(Table1[[#This Row],[WholeSale]],"$0.00") &amp; " USD"</f>
        <v>399 - $139.64 USD</v>
      </c>
      <c r="J405" s="13" t="str">
        <f>Table1[[#This Row],[FriendlyName]]&amp;" - " &amp;TEXT(Table1[[#This Row],[MSRP]],"$0.00") &amp; " USD"</f>
        <v>399 - $199.49 USD</v>
      </c>
      <c r="K405" s="13">
        <v>399</v>
      </c>
      <c r="L405" s="94">
        <v>139.63999999999999</v>
      </c>
      <c r="M405" s="94">
        <v>199.49</v>
      </c>
      <c r="N405" s="94">
        <v>199.49</v>
      </c>
    </row>
    <row r="406" spans="9:14" ht="15" x14ac:dyDescent="0.25">
      <c r="I406" s="13" t="str">
        <f>Table1[[#This Row],[FriendlyName]]&amp;" - " &amp;TEXT(Table1[[#This Row],[WholeSale]],"$0.00") &amp; " USD"</f>
        <v>400 - $139.99 USD</v>
      </c>
      <c r="J406" s="13" t="str">
        <f>Table1[[#This Row],[FriendlyName]]&amp;" - " &amp;TEXT(Table1[[#This Row],[MSRP]],"$0.00") &amp; " USD"</f>
        <v>400 - $199.99 USD</v>
      </c>
      <c r="K406" s="13">
        <v>400</v>
      </c>
      <c r="L406" s="94">
        <v>139.99</v>
      </c>
      <c r="M406" s="94">
        <v>199.99</v>
      </c>
      <c r="N406" s="94">
        <v>199.99</v>
      </c>
    </row>
  </sheetData>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2:Y66"/>
  <sheetViews>
    <sheetView showGridLines="0" showRowColHeaders="0" topLeftCell="A22" zoomScale="85" zoomScaleNormal="85" workbookViewId="0">
      <pane xSplit="4" topLeftCell="R1" activePane="topRight" state="frozen"/>
      <selection activeCell="D4" sqref="D4"/>
      <selection pane="topRight" activeCell="P49" sqref="P49"/>
    </sheetView>
  </sheetViews>
  <sheetFormatPr baseColWidth="10" defaultColWidth="9.140625" defaultRowHeight="15" x14ac:dyDescent="0.25"/>
  <cols>
    <col min="1" max="1" width="1.140625" customWidth="1"/>
    <col min="2" max="2" width="4.28515625" customWidth="1"/>
    <col min="4" max="4" width="19.140625" customWidth="1"/>
    <col min="5" max="5" width="12.140625" bestFit="1" customWidth="1"/>
    <col min="6" max="6" width="24.140625" bestFit="1" customWidth="1"/>
    <col min="7" max="7" width="20.28515625" bestFit="1" customWidth="1"/>
    <col min="8" max="8" width="21.28515625" customWidth="1"/>
    <col min="9" max="9" width="23.42578125" customWidth="1"/>
    <col min="10" max="10" width="21" bestFit="1" customWidth="1"/>
    <col min="11" max="11" width="17.28515625" bestFit="1" customWidth="1"/>
    <col min="12" max="12" width="47.28515625" hidden="1" customWidth="1"/>
    <col min="13" max="13" width="14.140625" bestFit="1" customWidth="1"/>
    <col min="14" max="14" width="38" bestFit="1" customWidth="1"/>
    <col min="15" max="15" width="34.28515625" bestFit="1" customWidth="1"/>
    <col min="16" max="16" width="23.85546875" bestFit="1" customWidth="1"/>
    <col min="17" max="18" width="23.85546875" customWidth="1"/>
    <col min="19" max="19" width="23" customWidth="1"/>
    <col min="20" max="20" width="32.28515625" bestFit="1" customWidth="1"/>
    <col min="21" max="21" width="30.7109375" bestFit="1" customWidth="1"/>
    <col min="22" max="22" width="27.85546875" bestFit="1" customWidth="1"/>
    <col min="23" max="23" width="26.28515625" bestFit="1" customWidth="1"/>
    <col min="24" max="24" width="29.85546875" bestFit="1" customWidth="1"/>
    <col min="25" max="25" width="28.28515625" bestFit="1" customWidth="1"/>
  </cols>
  <sheetData>
    <row r="2" spans="1:25" x14ac:dyDescent="0.25">
      <c r="B2" s="44" t="s">
        <v>383</v>
      </c>
    </row>
    <row r="4" spans="1:25" s="1" customFormat="1" ht="17.25" x14ac:dyDescent="0.3">
      <c r="B4" s="7" t="s">
        <v>99</v>
      </c>
      <c r="C4" s="279" t="s">
        <v>120</v>
      </c>
      <c r="D4" s="280"/>
      <c r="E4" s="280"/>
      <c r="F4" s="280"/>
      <c r="G4" s="280"/>
      <c r="H4" s="280"/>
      <c r="I4" s="280"/>
      <c r="J4" s="280"/>
      <c r="K4" s="280"/>
      <c r="L4" s="280"/>
      <c r="M4" s="280"/>
      <c r="N4" s="280"/>
      <c r="O4" s="280"/>
      <c r="P4" s="280"/>
      <c r="Q4" s="280"/>
      <c r="R4" s="280"/>
      <c r="S4" s="280"/>
      <c r="T4" s="280"/>
      <c r="U4" s="280"/>
      <c r="V4" s="280"/>
      <c r="W4" s="280"/>
      <c r="X4" s="280"/>
      <c r="Y4" s="280"/>
    </row>
    <row r="5" spans="1:25" s="4" customFormat="1" ht="17.25" x14ac:dyDescent="0.3">
      <c r="C5" s="5"/>
      <c r="D5" s="5"/>
      <c r="E5" s="23" t="s">
        <v>116</v>
      </c>
      <c r="F5" s="20" t="s">
        <v>149</v>
      </c>
      <c r="G5" s="20" t="s">
        <v>118</v>
      </c>
      <c r="H5" s="20" t="s">
        <v>117</v>
      </c>
      <c r="I5" s="20" t="s">
        <v>119</v>
      </c>
      <c r="J5" s="21" t="s">
        <v>176</v>
      </c>
      <c r="K5" s="23" t="s">
        <v>330</v>
      </c>
      <c r="L5" s="116" t="s">
        <v>392</v>
      </c>
      <c r="M5" s="23" t="s">
        <v>331</v>
      </c>
      <c r="N5" s="40" t="s">
        <v>178</v>
      </c>
      <c r="O5" s="40" t="s">
        <v>371</v>
      </c>
      <c r="P5" s="20" t="s">
        <v>260</v>
      </c>
      <c r="Q5" s="20" t="s">
        <v>511</v>
      </c>
      <c r="R5" s="20" t="s">
        <v>515</v>
      </c>
      <c r="S5" s="23" t="s">
        <v>412</v>
      </c>
      <c r="T5" s="20" t="s">
        <v>394</v>
      </c>
      <c r="U5" s="19" t="s">
        <v>395</v>
      </c>
      <c r="V5" s="19" t="s">
        <v>396</v>
      </c>
      <c r="W5" s="19" t="s">
        <v>397</v>
      </c>
      <c r="X5" s="19" t="s">
        <v>398</v>
      </c>
      <c r="Y5" s="18" t="s">
        <v>399</v>
      </c>
    </row>
    <row r="6" spans="1:25" s="1" customFormat="1" ht="16.5" x14ac:dyDescent="0.3">
      <c r="A6" s="4"/>
      <c r="C6" s="95" t="s">
        <v>0</v>
      </c>
      <c r="D6" s="95"/>
      <c r="E6" s="95"/>
      <c r="F6" s="95"/>
      <c r="G6" s="95"/>
      <c r="H6" s="95"/>
      <c r="I6" s="95"/>
      <c r="J6" s="95"/>
      <c r="K6" s="95"/>
      <c r="L6" s="95"/>
      <c r="M6" s="95"/>
      <c r="N6" s="95"/>
      <c r="O6" s="95"/>
      <c r="P6" s="95"/>
      <c r="Q6" s="95"/>
      <c r="R6" s="95"/>
      <c r="S6" s="95"/>
      <c r="T6" s="95"/>
      <c r="U6" s="95"/>
      <c r="V6" s="95"/>
      <c r="W6" s="95"/>
      <c r="X6" s="95"/>
      <c r="Y6" s="95"/>
    </row>
    <row r="7" spans="1:25" s="1" customFormat="1" ht="16.5" x14ac:dyDescent="0.3">
      <c r="A7" s="4"/>
      <c r="C7" s="24" t="s">
        <v>272</v>
      </c>
      <c r="D7" s="42"/>
      <c r="E7" s="71" t="s">
        <v>1</v>
      </c>
      <c r="F7" s="71" t="s">
        <v>47</v>
      </c>
      <c r="G7" s="71" t="s">
        <v>47</v>
      </c>
      <c r="H7" s="71" t="s">
        <v>47</v>
      </c>
      <c r="I7" s="71" t="s">
        <v>559</v>
      </c>
      <c r="J7" s="71" t="s">
        <v>69</v>
      </c>
      <c r="K7" s="137" t="str">
        <f t="array" ref="K7">IF((J7="Select_Option")+(J7=""),"",IF(J7="Test Tier 1 - $0.01 USD",0.01,IF(J7="Test Tier 2 - $0.02 USD",0.02,INDEX(WSP[#All],MATCH(J7,WSP[LOOKUP],0)+1,MATCH(C7,WSP[#Headers],0)))))</f>
        <v/>
      </c>
      <c r="L7" s="138" t="s">
        <v>69</v>
      </c>
      <c r="M7" s="139" t="str">
        <f t="array" ref="M7">IF((L7="Select_Option")*(J7="Select_Option"),"",IF((L7="Select_Option")*(J7&lt;&gt;"Select_Option"),INDEX(SRP[#All],MATCH(INDEX(_reference!$J$3:$J$406,MATCH(J7,_reference!$I$3:$I$406,0)),SRP[LOOKUP],0)+1,MATCH(C7,SRP[#Headers],0)),IF(L7="Test Tier 1 - $0.01 USD",0.01,IF(L7="Test Tier 2 - $0.02 USD",0.02,INDEX(SRP[#All],MATCH(L7,SRP[LOOKUP],0)+1,MATCH(C7,SRP[#Headers],0))))))</f>
        <v/>
      </c>
      <c r="N7" s="117" t="s">
        <v>69</v>
      </c>
      <c r="O7" s="200" t="str">
        <f t="array" ref="O7">IF((N7="Select_Option")+(N7=""),"",IF(N7="Test Tier 1 - $0.01 USD",0.01,IF(N7="Test Tier 2 - $0.02 USD",0.02,INDEX(SRP[#All],MATCH(N7,SRP[LOOKUP],0)+1,MATCH(C7,SRP[#Headers],0)))))</f>
        <v/>
      </c>
      <c r="P7" s="71" t="s">
        <v>262</v>
      </c>
      <c r="Q7" s="71" t="s">
        <v>69</v>
      </c>
      <c r="R7" s="71">
        <v>0</v>
      </c>
      <c r="S7" s="71" t="s">
        <v>69</v>
      </c>
      <c r="T7" s="322" t="s">
        <v>560</v>
      </c>
      <c r="U7" s="72">
        <v>73050</v>
      </c>
      <c r="V7" s="322">
        <v>41862</v>
      </c>
      <c r="W7" s="72">
        <v>73050</v>
      </c>
      <c r="X7" s="322">
        <v>41862</v>
      </c>
      <c r="Y7" s="72">
        <v>73050</v>
      </c>
    </row>
    <row r="8" spans="1:25" s="1" customFormat="1" ht="16.5" x14ac:dyDescent="0.3">
      <c r="A8" s="4"/>
      <c r="C8" s="27" t="s">
        <v>2</v>
      </c>
      <c r="D8" s="55"/>
      <c r="E8" s="71" t="s">
        <v>1</v>
      </c>
      <c r="F8" s="71" t="s">
        <v>47</v>
      </c>
      <c r="G8" s="71" t="s">
        <v>47</v>
      </c>
      <c r="H8" s="71" t="s">
        <v>47</v>
      </c>
      <c r="I8" s="71" t="s">
        <v>559</v>
      </c>
      <c r="J8" s="71" t="s">
        <v>69</v>
      </c>
      <c r="K8" s="140" t="str">
        <f t="array" ref="K8">IF((J8="Select_Option")+(J8=""),"",IF(J8="Test Tier 1 - $0.01 USD",0.01,IF(J8="Test Tier 2 - $0.02 USD",0.02,INDEX(WSP[#All],MATCH(J8,WSP[LOOKUP],0)+1,MATCH(C8,WSP[#Headers],0)))))</f>
        <v/>
      </c>
      <c r="L8" s="138" t="s">
        <v>69</v>
      </c>
      <c r="M8" s="141" t="str">
        <f t="array" ref="M8">IF((L8="Select_Option")*(J8="Select_Option"),"",IF((L8="Select_Option")*(J8&lt;&gt;"Select_Option"),INDEX(SRP[#All],MATCH(INDEX(_reference!$J$3:$J$406,MATCH(J8,_reference!$I$3:$I$406,0)),SRP[LOOKUP],0)+1,MATCH(C8,SRP[#Headers],0)),IF(L8="Test Tier 1 - $0.01 USD",0.01,IF(L8="Test Tier 2 - $0.02 USD",0.02,INDEX(SRP[#All],MATCH(L8,SRP[LOOKUP],0)+1,MATCH(C8,SRP[#Headers],0))))))</f>
        <v/>
      </c>
      <c r="N8" s="117" t="s">
        <v>69</v>
      </c>
      <c r="O8" s="201" t="str">
        <f t="array" ref="O8">IF((N8="Select_Option")+(N8=""),"",IF(N8="Test Tier 1 - $0.01 USD",0.01,IF(N8="Test Tier 2 - $0.02 USD",0.02,INDEX(SRP[#All],MATCH(N8,SRP[LOOKUP],0)+1,MATCH(C8,SRP[#Headers],0)))))</f>
        <v/>
      </c>
      <c r="P8" s="71" t="s">
        <v>262</v>
      </c>
      <c r="Q8" s="71" t="s">
        <v>69</v>
      </c>
      <c r="R8" s="71">
        <v>0</v>
      </c>
      <c r="S8" s="71" t="s">
        <v>69</v>
      </c>
      <c r="T8" s="322" t="s">
        <v>560</v>
      </c>
      <c r="U8" s="72">
        <v>73050</v>
      </c>
      <c r="V8" s="322">
        <v>41862</v>
      </c>
      <c r="W8" s="72">
        <v>73050</v>
      </c>
      <c r="X8" s="322">
        <v>41862</v>
      </c>
      <c r="Y8" s="72">
        <v>73050</v>
      </c>
    </row>
    <row r="9" spans="1:25" s="1" customFormat="1" ht="16.5" x14ac:dyDescent="0.3">
      <c r="A9" s="4"/>
      <c r="C9" s="26" t="s">
        <v>12</v>
      </c>
      <c r="D9" s="56"/>
      <c r="E9" s="71" t="s">
        <v>1</v>
      </c>
      <c r="F9" s="71" t="s">
        <v>47</v>
      </c>
      <c r="G9" s="71" t="s">
        <v>47</v>
      </c>
      <c r="H9" s="71" t="s">
        <v>47</v>
      </c>
      <c r="I9" s="71" t="s">
        <v>559</v>
      </c>
      <c r="J9" s="71" t="s">
        <v>69</v>
      </c>
      <c r="K9" s="142" t="str">
        <f t="array" ref="K9">IF((J9="Select_Option")+(J9=""),"",IF(J9="Test Tier 1 - $0.01 USD",0.01,IF(J9="Test Tier 2 - $0.02 USD",0.02,INDEX(WSP[#All],MATCH(J9,WSP[LOOKUP],0)+1,MATCH(C9,WSP[#Headers],0)))))</f>
        <v/>
      </c>
      <c r="L9" s="138" t="s">
        <v>69</v>
      </c>
      <c r="M9" s="143" t="str">
        <f t="array" ref="M9">IF((L9="Select_Option")*(J9="Select_Option"),"",IF((L9="Select_Option")*(J9&lt;&gt;"Select_Option"),INDEX(SRP[#All],MATCH(INDEX(_reference!$J$3:$J$406,MATCH(J9,_reference!$I$3:$I$406,0)),SRP[LOOKUP],0)+1,MATCH(C9,SRP[#Headers],0)),IF(L9="Test Tier 1 - $0.01 USD",0.01,IF(L9="Test Tier 2 - $0.02 USD",0.02,INDEX(SRP[#All],MATCH(L9,SRP[LOOKUP],0)+1,MATCH(C9,SRP[#Headers],0))))))</f>
        <v/>
      </c>
      <c r="N9" s="117" t="s">
        <v>69</v>
      </c>
      <c r="O9" s="202" t="str">
        <f t="array" ref="O9">IF((N9="Select_Option")+(N9=""),"",IF(N9="Test Tier 1 - $0.01 USD",0.01,IF(N9="Test Tier 2 - $0.02 USD",0.02,INDEX(SRP[#All],MATCH(N9,SRP[LOOKUP],0)+1,MATCH(C9,SRP[#Headers],0)))))</f>
        <v/>
      </c>
      <c r="P9" s="71" t="s">
        <v>262</v>
      </c>
      <c r="Q9" s="71" t="s">
        <v>69</v>
      </c>
      <c r="R9" s="71">
        <v>0</v>
      </c>
      <c r="S9" s="71" t="s">
        <v>69</v>
      </c>
      <c r="T9" s="322" t="s">
        <v>560</v>
      </c>
      <c r="U9" s="72">
        <v>73050</v>
      </c>
      <c r="V9" s="322">
        <v>41862</v>
      </c>
      <c r="W9" s="72">
        <v>73050</v>
      </c>
      <c r="X9" s="322">
        <v>41862</v>
      </c>
      <c r="Y9" s="72">
        <v>73050</v>
      </c>
    </row>
    <row r="10" spans="1:25" s="1" customFormat="1" ht="16.5" x14ac:dyDescent="0.3">
      <c r="A10" s="4" t="str">
        <f>IF((J10="Select_Option")+(J10=""),"",IF(J10="Test Tier 1 - $0.01 USD",0.01,IF(J10="Test Tier 2 - $0.02 USD",0.02,INDEX(WSP[#All],MATCH(J10,WSP[LOOKUP],0)+1,MATCH(C10,WSP[#Headers],0)))))</f>
        <v/>
      </c>
      <c r="C10" s="69" t="s">
        <v>405</v>
      </c>
      <c r="D10" s="69"/>
      <c r="E10" s="69"/>
      <c r="F10" s="69"/>
      <c r="G10" s="69"/>
      <c r="H10" s="69"/>
      <c r="I10" s="69"/>
      <c r="J10" s="69"/>
      <c r="K10" s="144" t="str">
        <f t="array" ref="K10">IF((J10="Select_Option")+(J10=""),"",IF(J10="Test Tier 1 - $0.01 USD",0.01,IF(J10="Test Tier 2 - $0.02 USD",0.02,INDEX(WSP[#All],MATCH(J10,WSP[LOOKUP],0)+1,MATCH(C10,WSP[#Headers],0)))))</f>
        <v/>
      </c>
      <c r="L10" s="145"/>
      <c r="M10" s="144"/>
      <c r="N10" s="70"/>
      <c r="O10" s="230"/>
      <c r="P10" s="69"/>
      <c r="Q10" s="69"/>
      <c r="R10" s="69"/>
      <c r="S10" s="69"/>
      <c r="T10" s="127"/>
      <c r="U10" s="127"/>
      <c r="V10" s="127"/>
      <c r="W10" s="127"/>
      <c r="X10" s="127"/>
      <c r="Y10" s="127"/>
    </row>
    <row r="11" spans="1:25" s="1" customFormat="1" ht="16.5" x14ac:dyDescent="0.3">
      <c r="A11" s="4" t="str">
        <f>IF((J11="Select_Option")+(J11=""),"",IF(J11="Test Tier 1 - $0.01 USD",0.01,IF(J11="Test Tier 2 - $0.02 USD",0.02,INDEX(WSP[#All],MATCH(J11,WSP[LOOKUP],0)+1,MATCH(C11,WSP[#Headers],0)))))</f>
        <v/>
      </c>
      <c r="C11" s="24" t="s">
        <v>3</v>
      </c>
      <c r="D11" s="42"/>
      <c r="E11" s="71" t="s">
        <v>1</v>
      </c>
      <c r="F11" s="71" t="s">
        <v>47</v>
      </c>
      <c r="G11" s="71" t="s">
        <v>47</v>
      </c>
      <c r="H11" s="71" t="s">
        <v>47</v>
      </c>
      <c r="I11" s="71" t="s">
        <v>559</v>
      </c>
      <c r="J11" s="71" t="s">
        <v>69</v>
      </c>
      <c r="K11" s="146" t="str">
        <f t="array" ref="K11">IF((J11="Select_Option")+(J11=""),"",IF(J11="Test Tier 1 - $0.01 USD",0.01,IF(J11="Test Tier 2 - $0.02 USD",0.02,INDEX(WSP[#All],MATCH(J11,WSP[LOOKUP],0)+1,MATCH(C11,WSP[#Headers],0)))))</f>
        <v/>
      </c>
      <c r="L11" s="138" t="s">
        <v>69</v>
      </c>
      <c r="M11" s="147" t="str">
        <f t="array" ref="M11">IF((L11="Select_Option")*(J11="Select_Option"),"",IF((L11="Select_Option")*(J11&lt;&gt;"Select_Option"),INDEX(SRP[#All],MATCH(INDEX(_reference!$J$3:$J$406,MATCH(J11,_reference!$I$3:$I$406,0)),SRP[LOOKUP],0)+1,MATCH(C11,SRP[#Headers],0)),IF(L11="Test Tier 1 - $0.01 USD",0.01,IF(L11="Test Tier 2 - $0.02 USD",0.02,INDEX(SRP[#All],MATCH(L11,SRP[LOOKUP],0)+1,MATCH(C11,SRP[#Headers],0))))))</f>
        <v/>
      </c>
      <c r="N11" s="117" t="s">
        <v>69</v>
      </c>
      <c r="O11" s="203" t="str">
        <f t="array" ref="O11">IF((N11="Select_Option")+(N11=""),"",IF(N11="Test Tier 1 - $0.01 USD",0.01,IF(N11="Test Tier 2 - $0.02 USD",0.02,INDEX(SRP[#All],MATCH(N11,SRP[LOOKUP],0)+1,MATCH(C11,SRP[#Headers],0)))))</f>
        <v/>
      </c>
      <c r="P11" s="71" t="s">
        <v>262</v>
      </c>
      <c r="Q11" s="71" t="s">
        <v>69</v>
      </c>
      <c r="R11" s="71">
        <v>0</v>
      </c>
      <c r="S11" s="71" t="s">
        <v>69</v>
      </c>
      <c r="T11" s="322" t="s">
        <v>560</v>
      </c>
      <c r="U11" s="72">
        <v>73050</v>
      </c>
      <c r="V11" s="322">
        <v>41862</v>
      </c>
      <c r="W11" s="72">
        <v>73050</v>
      </c>
      <c r="X11" s="322">
        <v>41862</v>
      </c>
      <c r="Y11" s="72">
        <v>73050</v>
      </c>
    </row>
    <row r="12" spans="1:25" s="1" customFormat="1" ht="16.5" x14ac:dyDescent="0.3">
      <c r="A12" s="4" t="str">
        <f>IF((J12="Select_Option")+(J12=""),"",IF(J12="Test Tier 1 - $0.01 USD",0.01,IF(J12="Test Tier 2 - $0.02 USD",0.02,INDEX(WSP[#All],MATCH(J12,WSP[LOOKUP],0)+1,MATCH(C12,WSP[#Headers],0)))))</f>
        <v/>
      </c>
      <c r="C12" s="89" t="s">
        <v>276</v>
      </c>
      <c r="D12" s="90"/>
      <c r="E12" s="71" t="s">
        <v>1</v>
      </c>
      <c r="F12" s="71" t="s">
        <v>47</v>
      </c>
      <c r="G12" s="71" t="s">
        <v>47</v>
      </c>
      <c r="H12" s="71" t="s">
        <v>47</v>
      </c>
      <c r="I12" s="71" t="s">
        <v>559</v>
      </c>
      <c r="J12" s="71" t="s">
        <v>69</v>
      </c>
      <c r="K12" s="148" t="str">
        <f t="array" ref="K12">IF((J12="Select_Option")+(J12=""),"",IF(J12="Test Tier 1 - $0.01 USD",0.01,IF(J12="Test Tier 2 - $0.02 USD",0.02,INDEX(WSP[#All],MATCH(J12,WSP[LOOKUP],0)+1,MATCH(C12,WSP[#Headers],0)))))</f>
        <v/>
      </c>
      <c r="L12" s="149" t="s">
        <v>69</v>
      </c>
      <c r="M12" s="150" t="str">
        <f t="array" ref="M12">IF((L12="Select_Option")*(J12="Select_Option"),"",IF((L12="Select_Option")*(J12&lt;&gt;"Select_Option"),INDEX(SRP[#All],MATCH(INDEX(_reference!$J$3:$J$406,MATCH(J12,_reference!$I$3:$I$406,0)),SRP[LOOKUP],0)+1,MATCH(C12,SRP[#Headers],0)),IF(L12="Test Tier 1 - $0.01 USD",0.01,IF(L12="Test Tier 2 - $0.02 USD",0.02,INDEX(SRP[#All],MATCH(L12,SRP[LOOKUP],0)+1,MATCH(C12,SRP[#Headers],0))))))</f>
        <v/>
      </c>
      <c r="N12" s="117" t="s">
        <v>69</v>
      </c>
      <c r="O12" s="204" t="str">
        <f t="array" ref="O12">IF((N12="Select_Option")+(N12=""),"",IF(N12="Test Tier 1 - $0.01 USD",0.01,IF(N12="Test Tier 2 - $0.02 USD",0.02,INDEX(SRP[#All],MATCH(N12,SRP[LOOKUP],0)+1,MATCH(C12,SRP[#Headers],0)))))</f>
        <v/>
      </c>
      <c r="P12" s="71" t="s">
        <v>262</v>
      </c>
      <c r="Q12" s="71" t="s">
        <v>69</v>
      </c>
      <c r="R12" s="71">
        <v>0</v>
      </c>
      <c r="S12" s="71" t="s">
        <v>69</v>
      </c>
      <c r="T12" s="322" t="s">
        <v>560</v>
      </c>
      <c r="U12" s="72">
        <v>73050</v>
      </c>
      <c r="V12" s="322">
        <v>41862</v>
      </c>
      <c r="W12" s="72">
        <v>73050</v>
      </c>
      <c r="X12" s="322">
        <v>41862</v>
      </c>
      <c r="Y12" s="72">
        <v>73050</v>
      </c>
    </row>
    <row r="13" spans="1:25" s="1" customFormat="1" ht="16.5" x14ac:dyDescent="0.3">
      <c r="A13" s="4" t="str">
        <f>IF((J13="Select_Option")+(J13=""),"",IF(J13="Test Tier 1 - $0.01 USD",0.01,IF(J13="Test Tier 2 - $0.02 USD",0.02,INDEX(WSP[#All],MATCH(J13,WSP[LOOKUP],0)+1,MATCH(C13,WSP[#Headers],0)))))</f>
        <v/>
      </c>
      <c r="C13" s="89" t="s">
        <v>284</v>
      </c>
      <c r="D13" s="90"/>
      <c r="E13" s="71" t="s">
        <v>1</v>
      </c>
      <c r="F13" s="71" t="s">
        <v>47</v>
      </c>
      <c r="G13" s="71" t="s">
        <v>47</v>
      </c>
      <c r="H13" s="71" t="s">
        <v>47</v>
      </c>
      <c r="I13" s="71" t="s">
        <v>559</v>
      </c>
      <c r="J13" s="71" t="s">
        <v>69</v>
      </c>
      <c r="K13" s="151" t="str">
        <f t="array" ref="K13">IF((J13="Select_Option")+(J13=""),"",IF(J13="Test Tier 1 - $0.01 USD",0.01,IF(J13="Test Tier 2 - $0.02 USD",0.02,INDEX(WSP[#All],MATCH(J13,WSP[LOOKUP],0)+1,MATCH(C13,WSP[#Headers],0)))))</f>
        <v/>
      </c>
      <c r="L13" s="152" t="s">
        <v>69</v>
      </c>
      <c r="M13" s="153" t="str">
        <f t="array" ref="M13">IF((L13="Select_Option")*(J13="Select_Option"),"",IF((L13="Select_Option")*(J13&lt;&gt;"Select_Option"),INDEX(SRP[#All],MATCH(INDEX(_reference!$J$3:$J$406,MATCH(J13,_reference!$I$3:$I$406,0)),SRP[LOOKUP],0)+1,MATCH(C13,SRP[#Headers],0)),IF(L13="Test Tier 1 - $0.01 USD",0.01,IF(L13="Test Tier 2 - $0.02 USD",0.02,INDEX(SRP[#All],MATCH(L13,SRP[LOOKUP],0)+1,MATCH(C13,SRP[#Headers],0))))))</f>
        <v/>
      </c>
      <c r="N13" s="117" t="s">
        <v>69</v>
      </c>
      <c r="O13" s="205" t="str">
        <f t="array" ref="O13">IF((N13="Select_Option")+(N13=""),"",IF(N13="Test Tier 1 - $0.01 USD",0.01,IF(N13="Test Tier 2 - $0.02 USD",0.02,INDEX(SRP[#All],MATCH(N13,SRP[LOOKUP],0)+1,MATCH(C13,SRP[#Headers],0)))))</f>
        <v/>
      </c>
      <c r="P13" s="71" t="s">
        <v>262</v>
      </c>
      <c r="Q13" s="71" t="s">
        <v>69</v>
      </c>
      <c r="R13" s="71">
        <v>0</v>
      </c>
      <c r="S13" s="71" t="s">
        <v>69</v>
      </c>
      <c r="T13" s="322" t="s">
        <v>560</v>
      </c>
      <c r="U13" s="72">
        <v>73050</v>
      </c>
      <c r="V13" s="322">
        <v>41862</v>
      </c>
      <c r="W13" s="72">
        <v>73050</v>
      </c>
      <c r="X13" s="322">
        <v>41862</v>
      </c>
      <c r="Y13" s="72">
        <v>73050</v>
      </c>
    </row>
    <row r="14" spans="1:25" s="1" customFormat="1" ht="16.5" x14ac:dyDescent="0.3">
      <c r="A14" s="4" t="str">
        <f>IF((J14="Select_Option")+(J14=""),"",IF(J14="Test Tier 1 - $0.01 USD",0.01,IF(J14="Test Tier 2 - $0.02 USD",0.02,INDEX(WSP[#All],MATCH(J14,WSP[LOOKUP],0)+1,MATCH(C14,WSP[#Headers],0)))))</f>
        <v/>
      </c>
      <c r="C14" s="89" t="s">
        <v>287</v>
      </c>
      <c r="D14" s="90"/>
      <c r="E14" s="71" t="s">
        <v>1</v>
      </c>
      <c r="F14" s="71" t="s">
        <v>47</v>
      </c>
      <c r="G14" s="71" t="s">
        <v>47</v>
      </c>
      <c r="H14" s="71" t="s">
        <v>47</v>
      </c>
      <c r="I14" s="71" t="s">
        <v>559</v>
      </c>
      <c r="J14" s="71" t="s">
        <v>69</v>
      </c>
      <c r="K14" s="154" t="str">
        <f t="array" ref="K14">IF((J14="Select_Option")+(J14=""),"",IF(J14="Test Tier 1 - $0.01 USD",0.01,IF(J14="Test Tier 2 - $0.02 USD",0.02,INDEX(WSP[#All],MATCH(J14,WSP[LOOKUP],0)+1,MATCH(C14,WSP[#Headers],0)))))</f>
        <v/>
      </c>
      <c r="L14" s="155" t="s">
        <v>69</v>
      </c>
      <c r="M14" s="156" t="str">
        <f t="array" ref="M14">IF((L14="Select_Option")*(J14="Select_Option"),"",IF((L14="Select_Option")*(J14&lt;&gt;"Select_Option"),INDEX(SRP[#All],MATCH(INDEX(_reference!$J$3:$J$406,MATCH(J14,_reference!$I$3:$I$406,0)),SRP[LOOKUP],0)+1,MATCH(C14,SRP[#Headers],0)),IF(L14="Test Tier 1 - $0.01 USD",0.01,IF(L14="Test Tier 2 - $0.02 USD",0.02,INDEX(SRP[#All],MATCH(L14,SRP[LOOKUP],0)+1,MATCH(C14,SRP[#Headers],0))))))</f>
        <v/>
      </c>
      <c r="N14" s="117" t="s">
        <v>69</v>
      </c>
      <c r="O14" s="206" t="str">
        <f t="array" ref="O14">IF((N14="Select_Option")+(N14=""),"",IF(N14="Test Tier 1 - $0.01 USD",0.01,IF(N14="Test Tier 2 - $0.02 USD",0.02,INDEX(SRP[#All],MATCH(N14,SRP[LOOKUP],0)+1,MATCH(C14,SRP[#Headers],0)))))</f>
        <v/>
      </c>
      <c r="P14" s="71" t="s">
        <v>262</v>
      </c>
      <c r="Q14" s="71" t="s">
        <v>69</v>
      </c>
      <c r="R14" s="71">
        <v>0</v>
      </c>
      <c r="S14" s="71" t="s">
        <v>69</v>
      </c>
      <c r="T14" s="322" t="s">
        <v>560</v>
      </c>
      <c r="U14" s="72">
        <v>73050</v>
      </c>
      <c r="V14" s="322">
        <v>41862</v>
      </c>
      <c r="W14" s="72">
        <v>73050</v>
      </c>
      <c r="X14" s="322">
        <v>41862</v>
      </c>
      <c r="Y14" s="72">
        <v>73050</v>
      </c>
    </row>
    <row r="15" spans="1:25" s="1" customFormat="1" ht="16.5" x14ac:dyDescent="0.3">
      <c r="A15" s="4" t="str">
        <f>IF((J15="Select_Option")+(J15=""),"",IF(J15="Test Tier 1 - $0.01 USD",0.01,IF(J15="Test Tier 2 - $0.02 USD",0.02,INDEX(WSP[#All],MATCH(J15,WSP[LOOKUP],0)+1,MATCH(C15,WSP[#Headers],0)))))</f>
        <v/>
      </c>
      <c r="C15" s="27" t="s">
        <v>4</v>
      </c>
      <c r="D15" s="55"/>
      <c r="E15" s="71" t="s">
        <v>1</v>
      </c>
      <c r="F15" s="71" t="s">
        <v>47</v>
      </c>
      <c r="G15" s="71" t="s">
        <v>47</v>
      </c>
      <c r="H15" s="71" t="s">
        <v>47</v>
      </c>
      <c r="I15" s="71" t="s">
        <v>559</v>
      </c>
      <c r="J15" s="71" t="s">
        <v>69</v>
      </c>
      <c r="K15" s="146" t="str">
        <f t="array" ref="K15">IF((J15="Select_Option")+(J15=""),"",IF(J15="Test Tier 1 - $0.01 USD",0.01,IF(J15="Test Tier 2 - $0.02 USD",0.02,INDEX(WSP[#All],MATCH(J15,WSP[LOOKUP],0)+1,MATCH(C15,WSP[#Headers],0)))))</f>
        <v/>
      </c>
      <c r="L15" s="138" t="s">
        <v>69</v>
      </c>
      <c r="M15" s="147" t="str">
        <f t="array" ref="M15">IF((L15="Select_Option")*(J15="Select_Option"),"",IF((L15="Select_Option")*(J15&lt;&gt;"Select_Option"),INDEX(SRP[#All],MATCH(INDEX(_reference!$J$3:$J$406,MATCH(J15,_reference!$I$3:$I$406,0)),SRP[LOOKUP],0)+1,MATCH(C15,SRP[#Headers],0)),IF(L15="Test Tier 1 - $0.01 USD",0.01,IF(L15="Test Tier 2 - $0.02 USD",0.02,INDEX(SRP[#All],MATCH(L15,SRP[LOOKUP],0)+1,MATCH(C15,SRP[#Headers],0))))))</f>
        <v/>
      </c>
      <c r="N15" s="117" t="s">
        <v>69</v>
      </c>
      <c r="O15" s="203" t="str">
        <f t="array" ref="O15">IF((N15="Select_Option")+(N15=""),"",IF(N15="Test Tier 1 - $0.01 USD",0.01,IF(N15="Test Tier 2 - $0.02 USD",0.02,INDEX(SRP[#All],MATCH(N15,SRP[LOOKUP],0)+1,MATCH(C15,SRP[#Headers],0)))))</f>
        <v/>
      </c>
      <c r="P15" s="71" t="s">
        <v>262</v>
      </c>
      <c r="Q15" s="71" t="s">
        <v>69</v>
      </c>
      <c r="R15" s="71">
        <v>0</v>
      </c>
      <c r="S15" s="71" t="s">
        <v>69</v>
      </c>
      <c r="T15" s="322" t="s">
        <v>560</v>
      </c>
      <c r="U15" s="72">
        <v>73050</v>
      </c>
      <c r="V15" s="322">
        <v>41862</v>
      </c>
      <c r="W15" s="72">
        <v>73050</v>
      </c>
      <c r="X15" s="322">
        <v>41862</v>
      </c>
      <c r="Y15" s="72">
        <v>73050</v>
      </c>
    </row>
    <row r="16" spans="1:25" s="1" customFormat="1" ht="16.5" x14ac:dyDescent="0.3">
      <c r="A16" s="4" t="str">
        <f>IF((J16="Select_Option")+(J16=""),"",IF(J16="Test Tier 1 - $0.01 USD",0.01,IF(J16="Test Tier 2 - $0.02 USD",0.02,INDEX(WSP[#All],MATCH(J16,WSP[LOOKUP],0)+1,MATCH(C16,WSP[#Headers],0)))))</f>
        <v/>
      </c>
      <c r="C16" s="27" t="s">
        <v>5</v>
      </c>
      <c r="D16" s="55"/>
      <c r="E16" s="71" t="s">
        <v>1</v>
      </c>
      <c r="F16" s="71" t="s">
        <v>47</v>
      </c>
      <c r="G16" s="71" t="s">
        <v>47</v>
      </c>
      <c r="H16" s="71" t="s">
        <v>47</v>
      </c>
      <c r="I16" s="71" t="s">
        <v>559</v>
      </c>
      <c r="J16" s="71" t="s">
        <v>69</v>
      </c>
      <c r="K16" s="146" t="str">
        <f t="array" ref="K16">IF((J16="Select_Option")+(J16=""),"",IF(J16="Test Tier 1 - $0.01 USD",0.01,IF(J16="Test Tier 2 - $0.02 USD",0.02,INDEX(WSP[#All],MATCH(J16,WSP[LOOKUP],0)+1,MATCH(C16,WSP[#Headers],0)))))</f>
        <v/>
      </c>
      <c r="L16" s="138" t="s">
        <v>69</v>
      </c>
      <c r="M16" s="147" t="str">
        <f t="array" ref="M16">IF((L16="Select_Option")*(J16="Select_Option"),"",IF((L16="Select_Option")*(J16&lt;&gt;"Select_Option"),INDEX(SRP[#All],MATCH(INDEX(_reference!$J$3:$J$406,MATCH(J16,_reference!$I$3:$I$406,0)),SRP[LOOKUP],0)+1,MATCH(C16,SRP[#Headers],0)),IF(L16="Test Tier 1 - $0.01 USD",0.01,IF(L16="Test Tier 2 - $0.02 USD",0.02,INDEX(SRP[#All],MATCH(L16,SRP[LOOKUP],0)+1,MATCH(C16,SRP[#Headers],0))))))</f>
        <v/>
      </c>
      <c r="N16" s="117" t="s">
        <v>69</v>
      </c>
      <c r="O16" s="203" t="str">
        <f t="array" ref="O16">IF((N16="Select_Option")+(N16=""),"",IF(N16="Test Tier 1 - $0.01 USD",0.01,IF(N16="Test Tier 2 - $0.02 USD",0.02,INDEX(SRP[#All],MATCH(N16,SRP[LOOKUP],0)+1,MATCH(C16,SRP[#Headers],0)))))</f>
        <v/>
      </c>
      <c r="P16" s="71" t="s">
        <v>262</v>
      </c>
      <c r="Q16" s="71" t="s">
        <v>69</v>
      </c>
      <c r="R16" s="71">
        <v>0</v>
      </c>
      <c r="S16" s="71" t="s">
        <v>69</v>
      </c>
      <c r="T16" s="322" t="s">
        <v>560</v>
      </c>
      <c r="U16" s="72">
        <v>73050</v>
      </c>
      <c r="V16" s="322">
        <v>41862</v>
      </c>
      <c r="W16" s="72">
        <v>73050</v>
      </c>
      <c r="X16" s="322">
        <v>41862</v>
      </c>
      <c r="Y16" s="72">
        <v>73050</v>
      </c>
    </row>
    <row r="17" spans="1:25" s="1" customFormat="1" ht="16.5" x14ac:dyDescent="0.3">
      <c r="A17" s="4" t="str">
        <f>IF((J17="Select_Option")+(J17=""),"",IF(J17="Test Tier 1 - $0.01 USD",0.01,IF(J17="Test Tier 2 - $0.02 USD",0.02,INDEX(WSP[#All],MATCH(J17,WSP[LOOKUP],0)+1,MATCH(C17,WSP[#Headers],0)))))</f>
        <v/>
      </c>
      <c r="C17" s="27" t="s">
        <v>6</v>
      </c>
      <c r="D17" s="55"/>
      <c r="E17" s="71" t="s">
        <v>1</v>
      </c>
      <c r="F17" s="71" t="s">
        <v>47</v>
      </c>
      <c r="G17" s="71" t="s">
        <v>47</v>
      </c>
      <c r="H17" s="71" t="s">
        <v>47</v>
      </c>
      <c r="I17" s="71" t="s">
        <v>559</v>
      </c>
      <c r="J17" s="71" t="s">
        <v>69</v>
      </c>
      <c r="K17" s="146" t="str">
        <f t="array" ref="K17">IF((J17="Select_Option")+(J17=""),"",IF(J17="Test Tier 1 - $0.01 USD",0.01,IF(J17="Test Tier 2 - $0.02 USD",0.02,INDEX(WSP[#All],MATCH(J17,WSP[LOOKUP],0)+1,MATCH(C17,WSP[#Headers],0)))))</f>
        <v/>
      </c>
      <c r="L17" s="138" t="s">
        <v>69</v>
      </c>
      <c r="M17" s="147" t="str">
        <f t="array" ref="M17">IF((L17="Select_Option")*(J17="Select_Option"),"",IF((L17="Select_Option")*(J17&lt;&gt;"Select_Option"),INDEX(SRP[#All],MATCH(INDEX(_reference!$J$3:$J$406,MATCH(J17,_reference!$I$3:$I$406,0)),SRP[LOOKUP],0)+1,MATCH(C17,SRP[#Headers],0)),IF(L17="Test Tier 1 - $0.01 USD",0.01,IF(L17="Test Tier 2 - $0.02 USD",0.02,INDEX(SRP[#All],MATCH(L17,SRP[LOOKUP],0)+1,MATCH(C17,SRP[#Headers],0))))))</f>
        <v/>
      </c>
      <c r="N17" s="117" t="s">
        <v>69</v>
      </c>
      <c r="O17" s="203" t="str">
        <f t="array" ref="O17">IF((N17="Select_Option")+(N17=""),"",IF(N17="Test Tier 1 - $0.01 USD",0.01,IF(N17="Test Tier 2 - $0.02 USD",0.02,INDEX(SRP[#All],MATCH(N17,SRP[LOOKUP],0)+1,MATCH(C17,SRP[#Headers],0)))))</f>
        <v/>
      </c>
      <c r="P17" s="71" t="s">
        <v>262</v>
      </c>
      <c r="Q17" s="71" t="s">
        <v>69</v>
      </c>
      <c r="R17" s="71">
        <v>0</v>
      </c>
      <c r="S17" s="71" t="s">
        <v>69</v>
      </c>
      <c r="T17" s="322" t="s">
        <v>560</v>
      </c>
      <c r="U17" s="72">
        <v>73050</v>
      </c>
      <c r="V17" s="322">
        <v>41862</v>
      </c>
      <c r="W17" s="72">
        <v>73050</v>
      </c>
      <c r="X17" s="322">
        <v>41862</v>
      </c>
      <c r="Y17" s="72">
        <v>73050</v>
      </c>
    </row>
    <row r="18" spans="1:25" s="1" customFormat="1" ht="16.5" x14ac:dyDescent="0.3">
      <c r="A18" s="4" t="str">
        <f>IF((J18="Select_Option")+(J18=""),"",IF(J18="Test Tier 1 - $0.01 USD",0.01,IF(J18="Test Tier 2 - $0.02 USD",0.02,INDEX(WSP[#All],MATCH(J18,WSP[LOOKUP],0)+1,MATCH(C18,WSP[#Headers],0)))))</f>
        <v/>
      </c>
      <c r="C18" s="27" t="s">
        <v>7</v>
      </c>
      <c r="D18" s="55"/>
      <c r="E18" s="71" t="s">
        <v>1</v>
      </c>
      <c r="F18" s="71" t="s">
        <v>47</v>
      </c>
      <c r="G18" s="71" t="s">
        <v>47</v>
      </c>
      <c r="H18" s="71" t="s">
        <v>47</v>
      </c>
      <c r="I18" s="71" t="s">
        <v>559</v>
      </c>
      <c r="J18" s="71" t="s">
        <v>69</v>
      </c>
      <c r="K18" s="146" t="str">
        <f t="array" ref="K18">IF((J18="Select_Option")+(J18=""),"",IF(J18="Test Tier 1 - $0.01 USD",0.01,IF(J18="Test Tier 2 - $0.02 USD",0.02,INDEX(WSP[#All],MATCH(J18,WSP[LOOKUP],0)+1,MATCH(C18,WSP[#Headers],0)))))</f>
        <v/>
      </c>
      <c r="L18" s="138" t="s">
        <v>69</v>
      </c>
      <c r="M18" s="147" t="str">
        <f t="array" ref="M18">IF((L18="Select_Option")*(J18="Select_Option"),"",IF((L18="Select_Option")*(J18&lt;&gt;"Select_Option"),INDEX(SRP[#All],MATCH(INDEX(_reference!$J$3:$J$406,MATCH(J18,_reference!$I$3:$I$406,0)),SRP[LOOKUP],0)+1,MATCH(C18,SRP[#Headers],0)),IF(L18="Test Tier 1 - $0.01 USD",0.01,IF(L18="Test Tier 2 - $0.02 USD",0.02,INDEX(SRP[#All],MATCH(L18,SRP[LOOKUP],0)+1,MATCH(C18,SRP[#Headers],0))))))</f>
        <v/>
      </c>
      <c r="N18" s="117" t="s">
        <v>69</v>
      </c>
      <c r="O18" s="203" t="str">
        <f t="array" ref="O18">IF((N18="Select_Option")+(N18=""),"",IF(N18="Test Tier 1 - $0.01 USD",0.01,IF(N18="Test Tier 2 - $0.02 USD",0.02,INDEX(SRP[#All],MATCH(N18,SRP[LOOKUP],0)+1,MATCH(C18,SRP[#Headers],0)))))</f>
        <v/>
      </c>
      <c r="P18" s="71" t="s">
        <v>262</v>
      </c>
      <c r="Q18" s="71" t="s">
        <v>69</v>
      </c>
      <c r="R18" s="71">
        <v>0</v>
      </c>
      <c r="S18" s="71" t="s">
        <v>69</v>
      </c>
      <c r="T18" s="322" t="s">
        <v>560</v>
      </c>
      <c r="U18" s="72">
        <v>73050</v>
      </c>
      <c r="V18" s="322">
        <v>41862</v>
      </c>
      <c r="W18" s="72">
        <v>73050</v>
      </c>
      <c r="X18" s="322">
        <v>41862</v>
      </c>
      <c r="Y18" s="72">
        <v>73050</v>
      </c>
    </row>
    <row r="19" spans="1:25" s="1" customFormat="1" ht="16.5" x14ac:dyDescent="0.3">
      <c r="A19" s="4" t="str">
        <f>IF((J19="Select_Option")+(J19=""),"",IF(J19="Test Tier 1 - $0.01 USD",0.01,IF(J19="Test Tier 2 - $0.02 USD",0.02,INDEX(WSP[#All],MATCH(J19,WSP[LOOKUP],0)+1,MATCH(C19,WSP[#Headers],0)))))</f>
        <v/>
      </c>
      <c r="C19" s="27" t="s">
        <v>304</v>
      </c>
      <c r="D19" s="55"/>
      <c r="E19" s="71" t="s">
        <v>1</v>
      </c>
      <c r="F19" s="71" t="s">
        <v>47</v>
      </c>
      <c r="G19" s="71" t="s">
        <v>47</v>
      </c>
      <c r="H19" s="71" t="s">
        <v>47</v>
      </c>
      <c r="I19" s="71" t="s">
        <v>559</v>
      </c>
      <c r="J19" s="71" t="s">
        <v>69</v>
      </c>
      <c r="K19" s="157" t="str">
        <f t="array" ref="K19">IF((J19="Select_Option")+(J19=""),"",IF(J19="Test Tier 1 - $0.01 USD",0.01,IF(J19="Test Tier 2 - $0.02 USD",0.02,INDEX(WSP[#All],MATCH(J19,WSP[LOOKUP],0)+1,MATCH(C19,WSP[#Headers],0)))))</f>
        <v/>
      </c>
      <c r="L19" s="158" t="s">
        <v>69</v>
      </c>
      <c r="M19" s="159" t="str">
        <f t="array" ref="M19">IF((L19="Select_Option")*(J19="Select_Option"),"",IF((L19="Select_Option")*(J19&lt;&gt;"Select_Option"),INDEX(SRP[#All],MATCH(INDEX(_reference!$J$3:$J$406,MATCH(J19,_reference!$I$3:$I$406,0)),SRP[LOOKUP],0)+1,MATCH(C19,SRP[#Headers],0)),IF(L19="Test Tier 1 - $0.01 USD",0.01,IF(L19="Test Tier 2 - $0.02 USD",0.02,INDEX(SRP[#All],MATCH(L19,SRP[LOOKUP],0)+1,MATCH(C19,SRP[#Headers],0))))))</f>
        <v/>
      </c>
      <c r="N19" s="117" t="s">
        <v>69</v>
      </c>
      <c r="O19" s="207" t="str">
        <f t="array" ref="O19">IF((N19="Select_Option")+(N19=""),"",IF(N19="Test Tier 1 - $0.01 USD",0.01,IF(N19="Test Tier 2 - $0.02 USD",0.02,INDEX(SRP[#All],MATCH(N19,SRP[LOOKUP],0)+1,MATCH(C19,SRP[#Headers],0)))))</f>
        <v/>
      </c>
      <c r="P19" s="71" t="s">
        <v>262</v>
      </c>
      <c r="Q19" s="71" t="s">
        <v>69</v>
      </c>
      <c r="R19" s="71">
        <v>0</v>
      </c>
      <c r="S19" s="71" t="s">
        <v>69</v>
      </c>
      <c r="T19" s="322" t="s">
        <v>560</v>
      </c>
      <c r="U19" s="72">
        <v>73050</v>
      </c>
      <c r="V19" s="322">
        <v>41862</v>
      </c>
      <c r="W19" s="72">
        <v>73050</v>
      </c>
      <c r="X19" s="322">
        <v>41862</v>
      </c>
      <c r="Y19" s="72">
        <v>73050</v>
      </c>
    </row>
    <row r="20" spans="1:25" s="1" customFormat="1" ht="16.5" x14ac:dyDescent="0.3">
      <c r="A20" s="4" t="str">
        <f>IF((J20="Select_Option")+(J20=""),"",IF(J20="Test Tier 1 - $0.01 USD",0.01,IF(J20="Test Tier 2 - $0.02 USD",0.02,INDEX(WSP[#All],MATCH(J20,WSP[LOOKUP],0)+1,MATCH(C20,WSP[#Headers],0)))))</f>
        <v/>
      </c>
      <c r="C20" s="27" t="s">
        <v>305</v>
      </c>
      <c r="D20" s="55"/>
      <c r="E20" s="71" t="s">
        <v>1</v>
      </c>
      <c r="F20" s="71" t="s">
        <v>47</v>
      </c>
      <c r="G20" s="71" t="s">
        <v>47</v>
      </c>
      <c r="H20" s="71" t="s">
        <v>47</v>
      </c>
      <c r="I20" s="71" t="s">
        <v>559</v>
      </c>
      <c r="J20" s="71" t="s">
        <v>69</v>
      </c>
      <c r="K20" s="160" t="str">
        <f t="array" ref="K20">IF((J20="Select_Option")+(J20=""),"",IF(J20="Test Tier 1 - $0.01 USD",0.01,IF(J20="Test Tier 2 - $0.02 USD",0.02,INDEX(WSP[#All],MATCH(J20,WSP[LOOKUP],0)+1,MATCH(C20,WSP[#Headers],0)))))</f>
        <v/>
      </c>
      <c r="L20" s="161" t="s">
        <v>69</v>
      </c>
      <c r="M20" s="162" t="str">
        <f t="array" ref="M20">IF((L20="Select_Option")*(J20="Select_Option"),"",IF((L20="Select_Option")*(J20&lt;&gt;"Select_Option"),INDEX(SRP[#All],MATCH(INDEX(_reference!$J$3:$J$406,MATCH(J20,_reference!$I$3:$I$406,0)),SRP[LOOKUP],0)+1,MATCH(C20,SRP[#Headers],0)),IF(L20="Test Tier 1 - $0.01 USD",0.01,IF(L20="Test Tier 2 - $0.02 USD",0.02,INDEX(SRP[#All],MATCH(L20,SRP[LOOKUP],0)+1,MATCH(C20,SRP[#Headers],0))))))</f>
        <v/>
      </c>
      <c r="N20" s="117" t="s">
        <v>69</v>
      </c>
      <c r="O20" s="208" t="str">
        <f t="array" ref="O20">IF((N20="Select_Option")+(N20=""),"",IF(N20="Test Tier 1 - $0.01 USD",0.01,IF(N20="Test Tier 2 - $0.02 USD",0.02,INDEX(SRP[#All],MATCH(N20,SRP[LOOKUP],0)+1,MATCH(C20,SRP[#Headers],0)))))</f>
        <v/>
      </c>
      <c r="P20" s="71" t="s">
        <v>262</v>
      </c>
      <c r="Q20" s="71" t="s">
        <v>69</v>
      </c>
      <c r="R20" s="71">
        <v>0</v>
      </c>
      <c r="S20" s="71" t="s">
        <v>69</v>
      </c>
      <c r="T20" s="322" t="s">
        <v>560</v>
      </c>
      <c r="U20" s="72">
        <v>73050</v>
      </c>
      <c r="V20" s="322">
        <v>41862</v>
      </c>
      <c r="W20" s="72">
        <v>73050</v>
      </c>
      <c r="X20" s="322">
        <v>41862</v>
      </c>
      <c r="Y20" s="72">
        <v>73050</v>
      </c>
    </row>
    <row r="21" spans="1:25" s="1" customFormat="1" ht="16.5" x14ac:dyDescent="0.3">
      <c r="A21" s="4" t="str">
        <f>IF((J21="Select_Option")+(J21=""),"",IF(J21="Test Tier 1 - $0.01 USD",0.01,IF(J21="Test Tier 2 - $0.02 USD",0.02,INDEX(WSP[#All],MATCH(J21,WSP[LOOKUP],0)+1,MATCH(C21,WSP[#Headers],0)))))</f>
        <v/>
      </c>
      <c r="C21" s="27" t="s">
        <v>310</v>
      </c>
      <c r="D21" s="55"/>
      <c r="E21" s="71" t="s">
        <v>1</v>
      </c>
      <c r="F21" s="71" t="s">
        <v>47</v>
      </c>
      <c r="G21" s="71" t="s">
        <v>47</v>
      </c>
      <c r="H21" s="71" t="s">
        <v>47</v>
      </c>
      <c r="I21" s="71" t="s">
        <v>559</v>
      </c>
      <c r="J21" s="71" t="s">
        <v>69</v>
      </c>
      <c r="K21" s="163" t="str">
        <f t="array" ref="K21">IF((J21="Select_Option")+(J21=""),"",IF(J21="Test Tier 1 - $0.01 USD",0.01,IF(J21="Test Tier 2 - $0.02 USD",0.02,INDEX(WSP[#All],MATCH(J21,WSP[LOOKUP],0)+1,MATCH(C21,WSP[#Headers],0)))))</f>
        <v/>
      </c>
      <c r="L21" s="164" t="s">
        <v>69</v>
      </c>
      <c r="M21" s="165" t="str">
        <f t="array" ref="M21">IF((L21="Select_Option")*(J21="Select_Option"),"",IF((L21="Select_Option")*(J21&lt;&gt;"Select_Option"),INDEX(SRP[#All],MATCH(INDEX(_reference!$J$3:$J$406,MATCH(J21,_reference!$I$3:$I$406,0)),SRP[LOOKUP],0)+1,MATCH(C21,SRP[#Headers],0)),IF(L21="Test Tier 1 - $0.01 USD",0.01,IF(L21="Test Tier 2 - $0.02 USD",0.02,INDEX(SRP[#All],MATCH(L21,SRP[LOOKUP],0)+1,MATCH(C21,SRP[#Headers],0))))))</f>
        <v/>
      </c>
      <c r="N21" s="117" t="s">
        <v>69</v>
      </c>
      <c r="O21" s="209" t="str">
        <f t="array" ref="O21">IF((N21="Select_Option")+(N21=""),"",IF(N21="Test Tier 1 - $0.01 USD",0.01,IF(N21="Test Tier 2 - $0.02 USD",0.02,INDEX(SRP[#All],MATCH(N21,SRP[LOOKUP],0)+1,MATCH(C21,SRP[#Headers],0)))))</f>
        <v/>
      </c>
      <c r="P21" s="71" t="s">
        <v>262</v>
      </c>
      <c r="Q21" s="71" t="s">
        <v>69</v>
      </c>
      <c r="R21" s="71">
        <v>0</v>
      </c>
      <c r="S21" s="71" t="s">
        <v>69</v>
      </c>
      <c r="T21" s="322" t="s">
        <v>560</v>
      </c>
      <c r="U21" s="72">
        <v>73050</v>
      </c>
      <c r="V21" s="322">
        <v>41862</v>
      </c>
      <c r="W21" s="72">
        <v>73050</v>
      </c>
      <c r="X21" s="322">
        <v>41862</v>
      </c>
      <c r="Y21" s="72">
        <v>73050</v>
      </c>
    </row>
    <row r="22" spans="1:25" s="1" customFormat="1" ht="16.5" x14ac:dyDescent="0.3">
      <c r="A22" s="4" t="str">
        <f>IF((J22="Select_Option")+(J22=""),"",IF(J22="Test Tier 1 - $0.01 USD",0.01,IF(J22="Test Tier 2 - $0.02 USD",0.02,INDEX(WSP[#All],MATCH(J22,WSP[LOOKUP],0)+1,MATCH(C22,WSP[#Headers],0)))))</f>
        <v/>
      </c>
      <c r="C22" s="27" t="s">
        <v>8</v>
      </c>
      <c r="D22" s="55"/>
      <c r="E22" s="71" t="s">
        <v>1</v>
      </c>
      <c r="F22" s="71" t="s">
        <v>47</v>
      </c>
      <c r="G22" s="71" t="s">
        <v>47</v>
      </c>
      <c r="H22" s="71" t="s">
        <v>47</v>
      </c>
      <c r="I22" s="71" t="s">
        <v>559</v>
      </c>
      <c r="J22" s="71" t="s">
        <v>69</v>
      </c>
      <c r="K22" s="146" t="str">
        <f t="array" ref="K22">IF((J22="Select_Option")+(J22=""),"",IF(J22="Test Tier 1 - $0.01 USD",0.01,IF(J22="Test Tier 2 - $0.02 USD",0.02,INDEX(WSP[#All],MATCH(J22,WSP[LOOKUP],0)+1,MATCH(C22,WSP[#Headers],0)))))</f>
        <v/>
      </c>
      <c r="L22" s="138" t="s">
        <v>69</v>
      </c>
      <c r="M22" s="147" t="str">
        <f t="array" ref="M22">IF((L22="Select_Option")*(J22="Select_Option"),"",IF((L22="Select_Option")*(J22&lt;&gt;"Select_Option"),INDEX(SRP[#All],MATCH(INDEX(_reference!$J$3:$J$406,MATCH(J22,_reference!$I$3:$I$406,0)),SRP[LOOKUP],0)+1,MATCH(C22,SRP[#Headers],0)),IF(L22="Test Tier 1 - $0.01 USD",0.01,IF(L22="Test Tier 2 - $0.02 USD",0.02,INDEX(SRP[#All],MATCH(L22,SRP[LOOKUP],0)+1,MATCH(C22,SRP[#Headers],0))))))</f>
        <v/>
      </c>
      <c r="N22" s="117" t="s">
        <v>69</v>
      </c>
      <c r="O22" s="203" t="str">
        <f t="array" ref="O22">IF((N22="Select_Option")+(N22=""),"",IF(N22="Test Tier 1 - $0.01 USD",0.01,IF(N22="Test Tier 2 - $0.02 USD",0.02,INDEX(SRP[#All],MATCH(N22,SRP[LOOKUP],0)+1,MATCH(C22,SRP[#Headers],0)))))</f>
        <v/>
      </c>
      <c r="P22" s="71" t="s">
        <v>262</v>
      </c>
      <c r="Q22" s="71" t="s">
        <v>69</v>
      </c>
      <c r="R22" s="71">
        <v>0</v>
      </c>
      <c r="S22" s="71" t="s">
        <v>69</v>
      </c>
      <c r="T22" s="322" t="s">
        <v>560</v>
      </c>
      <c r="U22" s="72">
        <v>73050</v>
      </c>
      <c r="V22" s="322">
        <v>41862</v>
      </c>
      <c r="W22" s="72">
        <v>73050</v>
      </c>
      <c r="X22" s="322">
        <v>41862</v>
      </c>
      <c r="Y22" s="72">
        <v>73050</v>
      </c>
    </row>
    <row r="23" spans="1:25" s="1" customFormat="1" ht="16.5" x14ac:dyDescent="0.3">
      <c r="A23" s="4" t="str">
        <f>IF((J23="Select_Option")+(J23=""),"",IF(J23="Test Tier 1 - $0.01 USD",0.01,IF(J23="Test Tier 2 - $0.02 USD",0.02,INDEX(WSP[#All],MATCH(J23,WSP[LOOKUP],0)+1,MATCH(C23,WSP[#Headers],0)))))</f>
        <v/>
      </c>
      <c r="C23" s="26" t="s">
        <v>319</v>
      </c>
      <c r="D23" s="56"/>
      <c r="E23" s="71" t="s">
        <v>1</v>
      </c>
      <c r="F23" s="71" t="s">
        <v>47</v>
      </c>
      <c r="G23" s="71" t="s">
        <v>47</v>
      </c>
      <c r="H23" s="71" t="s">
        <v>47</v>
      </c>
      <c r="I23" s="71" t="s">
        <v>559</v>
      </c>
      <c r="J23" s="71" t="s">
        <v>69</v>
      </c>
      <c r="K23" s="136" t="str">
        <f t="array" ref="K23">IF((J23="Select_Option")+(J23=""),"",IF(J23="Test Tier 1 - $0.01 USD",0.01,IF(J23="Test Tier 2 - $0.02 USD",0.02,INDEX(WSP[#All],MATCH(J23,WSP[LOOKUP],0)+1,MATCH(C23,WSP[#Headers],0)))))</f>
        <v/>
      </c>
      <c r="L23" s="166" t="s">
        <v>69</v>
      </c>
      <c r="M23" s="167" t="str">
        <f t="array" ref="M23">IF((L23="Select_Option")*(J23="Select_Option"),"",IF((L23="Select_Option")*(J23&lt;&gt;"Select_Option"),INDEX(SRP[#All],MATCH(INDEX(_reference!$J$3:$J$406,MATCH(J23,_reference!$I$3:$I$406,0)),SRP[LOOKUP],0)+1,MATCH(C23,SRP[#Headers],0)),IF(L23="Test Tier 1 - $0.01 USD",0.01,IF(L23="Test Tier 2 - $0.02 USD",0.02,INDEX(SRP[#All],MATCH(L23,SRP[LOOKUP],0)+1,MATCH(C23,SRP[#Headers],0))))))</f>
        <v/>
      </c>
      <c r="N23" s="117" t="s">
        <v>69</v>
      </c>
      <c r="O23" s="210" t="str">
        <f t="array" ref="O23">IF((N23="Select_Option")+(N23=""),"",IF(N23="Test Tier 1 - $0.01 USD",0.01,IF(N23="Test Tier 2 - $0.02 USD",0.02,INDEX(SRP[#All],MATCH(N23,SRP[LOOKUP],0)+1,MATCH(C23,SRP[#Headers],0)))))</f>
        <v/>
      </c>
      <c r="P23" s="71" t="s">
        <v>262</v>
      </c>
      <c r="Q23" s="71" t="s">
        <v>69</v>
      </c>
      <c r="R23" s="71">
        <v>0</v>
      </c>
      <c r="S23" s="71" t="s">
        <v>69</v>
      </c>
      <c r="T23" s="322" t="s">
        <v>560</v>
      </c>
      <c r="U23" s="72">
        <v>73050</v>
      </c>
      <c r="V23" s="322">
        <v>41862</v>
      </c>
      <c r="W23" s="72">
        <v>73050</v>
      </c>
      <c r="X23" s="322">
        <v>41862</v>
      </c>
      <c r="Y23" s="72">
        <v>73050</v>
      </c>
    </row>
    <row r="24" spans="1:25" s="1" customFormat="1" ht="16.5" x14ac:dyDescent="0.3">
      <c r="A24" s="4"/>
      <c r="C24" s="26" t="s">
        <v>320</v>
      </c>
      <c r="D24" s="56"/>
      <c r="E24" s="71" t="s">
        <v>1</v>
      </c>
      <c r="F24" s="71" t="s">
        <v>47</v>
      </c>
      <c r="G24" s="71" t="s">
        <v>47</v>
      </c>
      <c r="H24" s="71" t="s">
        <v>47</v>
      </c>
      <c r="I24" s="71" t="s">
        <v>559</v>
      </c>
      <c r="J24" s="71" t="s">
        <v>69</v>
      </c>
      <c r="K24" s="168" t="str">
        <f t="array" ref="K24">IF((J24="Select_Option")+(J24=""),"",IF(J24="Test Tier 1 - $0.01 USD",0.01,IF(J24="Test Tier 2 - $0.02 USD",0.02,INDEX(WSP[#All],MATCH(J24,WSP[LOOKUP],0)+1,MATCH(C24,WSP[#Headers],0)))))</f>
        <v/>
      </c>
      <c r="L24" s="169" t="s">
        <v>69</v>
      </c>
      <c r="M24" s="170" t="str">
        <f t="array" ref="M24">IF((L24="Select_Option")*(J24="Select_Option"),"",IF((L24="Select_Option")*(J24&lt;&gt;"Select_Option"),INDEX(SRP[#All],MATCH(INDEX(_reference!$J$3:$J$406,MATCH(J24,_reference!$I$3:$I$406,0)),SRP[LOOKUP],0)+1,MATCH(C24,SRP[#Headers],0)),IF(L24="Test Tier 1 - $0.01 USD",0.01,IF(L24="Test Tier 2 - $0.02 USD",0.02,INDEX(SRP[#All],MATCH(L24,SRP[LOOKUP],0)+1,MATCH(C24,SRP[#Headers],0))))))</f>
        <v/>
      </c>
      <c r="N24" s="117" t="s">
        <v>69</v>
      </c>
      <c r="O24" s="211" t="str">
        <f t="array" ref="O24">IF((N24="Select_Option")+(N24=""),"",IF(N24="Test Tier 1 - $0.01 USD",0.01,IF(N24="Test Tier 2 - $0.02 USD",0.02,INDEX(SRP[#All],MATCH(N24,SRP[LOOKUP],0)+1,MATCH(C24,SRP[#Headers],0)))))</f>
        <v/>
      </c>
      <c r="P24" s="71" t="s">
        <v>262</v>
      </c>
      <c r="Q24" s="71" t="s">
        <v>69</v>
      </c>
      <c r="R24" s="71">
        <v>0</v>
      </c>
      <c r="S24" s="71" t="s">
        <v>69</v>
      </c>
      <c r="T24" s="322" t="s">
        <v>560</v>
      </c>
      <c r="U24" s="72">
        <v>73050</v>
      </c>
      <c r="V24" s="322">
        <v>41862</v>
      </c>
      <c r="W24" s="72">
        <v>73050</v>
      </c>
      <c r="X24" s="322">
        <v>41862</v>
      </c>
      <c r="Y24" s="72">
        <v>73050</v>
      </c>
    </row>
    <row r="25" spans="1:25" s="1" customFormat="1" ht="16.5" x14ac:dyDescent="0.3">
      <c r="A25" s="4"/>
      <c r="C25" s="26" t="s">
        <v>9</v>
      </c>
      <c r="D25" s="56"/>
      <c r="E25" s="71" t="s">
        <v>1</v>
      </c>
      <c r="F25" s="71" t="s">
        <v>47</v>
      </c>
      <c r="G25" s="71" t="s">
        <v>47</v>
      </c>
      <c r="H25" s="71" t="s">
        <v>47</v>
      </c>
      <c r="I25" s="71" t="s">
        <v>559</v>
      </c>
      <c r="J25" s="71" t="s">
        <v>69</v>
      </c>
      <c r="K25" s="171" t="str">
        <f t="array" ref="K25">IF((J25="Select_Option")+(J25=""),"",IF(J25="Test Tier 1 - $0.01 USD",0.01,IF(J25="Test Tier 2 - $0.02 USD",0.02,INDEX(WSP[#All],MATCH(J25,WSP[LOOKUP],0)+1,MATCH(C25,WSP[#Headers],0)))))</f>
        <v/>
      </c>
      <c r="L25" s="138" t="s">
        <v>69</v>
      </c>
      <c r="M25" s="172" t="str">
        <f t="array" ref="M25">IF((L25="Select_Option")*(J25="Select_Option"),"",IF((L25="Select_Option")*(J25&lt;&gt;"Select_Option"),INDEX(SRP[#All],MATCH(INDEX(_reference!$J$3:$J$406,MATCH(J25,_reference!$I$3:$I$406,0)),SRP[LOOKUP],0)+1,MATCH(C25,SRP[#Headers],0)),IF(L25="Test Tier 1 - $0.01 USD",0.01,IF(L25="Test Tier 2 - $0.02 USD",0.02,INDEX(SRP[#All],MATCH(L25,SRP[LOOKUP],0)+1,MATCH(C25,SRP[#Headers],0))))))</f>
        <v/>
      </c>
      <c r="N25" s="117" t="s">
        <v>69</v>
      </c>
      <c r="O25" s="212" t="str">
        <f t="array" ref="O25">IF((N25="Select_Option")+(N25=""),"",IF(N25="Test Tier 1 - $0.01 USD",0.01,IF(N25="Test Tier 2 - $0.02 USD",0.02,INDEX(SRP[#All],MATCH(N25,SRP[LOOKUP],0)+1,MATCH(C25,SRP[#Headers],0)))))</f>
        <v/>
      </c>
      <c r="P25" s="71" t="s">
        <v>262</v>
      </c>
      <c r="Q25" s="71" t="s">
        <v>69</v>
      </c>
      <c r="R25" s="71">
        <v>0</v>
      </c>
      <c r="S25" s="71" t="s">
        <v>69</v>
      </c>
      <c r="T25" s="322" t="s">
        <v>560</v>
      </c>
      <c r="U25" s="72">
        <v>73050</v>
      </c>
      <c r="V25" s="322">
        <v>41862</v>
      </c>
      <c r="W25" s="72">
        <v>73050</v>
      </c>
      <c r="X25" s="322">
        <v>41862</v>
      </c>
      <c r="Y25" s="72">
        <v>73050</v>
      </c>
    </row>
    <row r="26" spans="1:25" ht="16.5" x14ac:dyDescent="0.3">
      <c r="A26" s="4"/>
      <c r="C26" s="69" t="s">
        <v>406</v>
      </c>
      <c r="D26" s="69"/>
      <c r="E26" s="69"/>
      <c r="F26" s="69"/>
      <c r="G26" s="69"/>
      <c r="H26" s="69"/>
      <c r="I26" s="69"/>
      <c r="J26" s="69"/>
      <c r="K26" s="144" t="str">
        <f t="array" ref="K26">IF((J26="Select_Option")+(J26=""),"",IF(J26="Test Tier 1 - $0.01 USD",0.01,IF(J26="Test Tier 2 - $0.02 USD",0.02,INDEX(WSP[#All],MATCH(J26,WSP[LOOKUP],0)+1,MATCH(C26,WSP[#Headers],0)))))</f>
        <v/>
      </c>
      <c r="L26" s="138" t="s">
        <v>69</v>
      </c>
      <c r="M26" s="144"/>
      <c r="N26" s="70"/>
      <c r="O26" s="230"/>
      <c r="P26" s="69"/>
      <c r="Q26" s="69"/>
      <c r="R26" s="69"/>
      <c r="S26" s="69"/>
      <c r="T26" s="127"/>
      <c r="U26" s="127"/>
      <c r="V26" s="127"/>
      <c r="W26" s="127"/>
      <c r="X26" s="127"/>
      <c r="Y26" s="127"/>
    </row>
    <row r="27" spans="1:25" ht="16.5" x14ac:dyDescent="0.3">
      <c r="A27" s="4"/>
      <c r="C27" s="26" t="s">
        <v>283</v>
      </c>
      <c r="D27" s="56"/>
      <c r="E27" s="71" t="s">
        <v>1</v>
      </c>
      <c r="F27" s="71" t="s">
        <v>47</v>
      </c>
      <c r="G27" s="71" t="s">
        <v>47</v>
      </c>
      <c r="H27" s="71" t="s">
        <v>47</v>
      </c>
      <c r="I27" s="71" t="s">
        <v>559</v>
      </c>
      <c r="J27" s="71" t="s">
        <v>69</v>
      </c>
      <c r="K27" s="173" t="str">
        <f t="array" ref="K27">IF((J27="Select_Option")+(J27=""),"",IF(J27="Test Tier 1 - $0.01 USD",0.01,IF(J27="Test Tier 2 - $0.02 USD",0.02,INDEX(WSP[#All],MATCH(J27,WSP[LOOKUP],0)+1,MATCH(C27,WSP[#Headers],0)))))</f>
        <v/>
      </c>
      <c r="L27" s="138" t="s">
        <v>69</v>
      </c>
      <c r="M27" s="173" t="str">
        <f t="array" ref="M27">IF((L27="Select_Option")*(J27="Select_Option"),"",IF((L27="Select_Option")*(J27&lt;&gt;"Select_Option"),INDEX(SRP[#All],MATCH(INDEX(_reference!$J$3:$J$406,MATCH(J27,_reference!$I$3:$I$406,0)),SRP[LOOKUP],0)+1,MATCH(C27,SRP[#Headers],0)),IF(L27="Test Tier 1 - $0.01 USD",0.01,IF(L27="Test Tier 2 - $0.02 USD",0.02,INDEX(SRP[#All],MATCH(L27,SRP[LOOKUP],0)+1,MATCH(C27,SRP[#Headers],0))))))</f>
        <v/>
      </c>
      <c r="N27" s="117" t="s">
        <v>69</v>
      </c>
      <c r="O27" s="231" t="str">
        <f t="array" ref="O27">IF((N27="Select_Option")+(N27=""),"",IF(N27="Test Tier 1 - $0.01 USD",0.01,IF(N27="Test Tier 2 - $0.02 USD",0.02,INDEX(SRP[#All],MATCH(N27,SRP[LOOKUP],0)+1,MATCH(C27,SRP[#Headers],0)))))</f>
        <v/>
      </c>
      <c r="P27" s="71" t="s">
        <v>262</v>
      </c>
      <c r="Q27" s="71" t="s">
        <v>69</v>
      </c>
      <c r="R27" s="71">
        <v>0</v>
      </c>
      <c r="S27" s="71" t="s">
        <v>69</v>
      </c>
      <c r="T27" s="322" t="s">
        <v>560</v>
      </c>
      <c r="U27" s="72">
        <v>73050</v>
      </c>
      <c r="V27" s="322">
        <v>41862</v>
      </c>
      <c r="W27" s="72">
        <v>73050</v>
      </c>
      <c r="X27" s="322">
        <v>41862</v>
      </c>
      <c r="Y27" s="72">
        <v>73050</v>
      </c>
    </row>
    <row r="28" spans="1:25" ht="16.5" x14ac:dyDescent="0.3">
      <c r="A28" s="4"/>
      <c r="C28" s="26" t="s">
        <v>288</v>
      </c>
      <c r="D28" s="56"/>
      <c r="E28" s="71" t="s">
        <v>1</v>
      </c>
      <c r="F28" s="71" t="s">
        <v>47</v>
      </c>
      <c r="G28" s="71" t="s">
        <v>47</v>
      </c>
      <c r="H28" s="71" t="s">
        <v>47</v>
      </c>
      <c r="I28" s="71" t="s">
        <v>559</v>
      </c>
      <c r="J28" s="71" t="s">
        <v>69</v>
      </c>
      <c r="K28" s="174" t="str">
        <f t="array" ref="K28">IF((J28="Select_Option")+(J28=""),"",IF(J28="Test Tier 1 - $0.01 USD",0.01,IF(J28="Test Tier 2 - $0.02 USD",0.02,INDEX(WSP[#All],MATCH(J28,WSP[LOOKUP],0)+1,MATCH(C28,WSP[#Headers],0)))))</f>
        <v/>
      </c>
      <c r="L28" s="138" t="s">
        <v>69</v>
      </c>
      <c r="M28" s="174" t="str">
        <f t="array" ref="M28">IF((L28="Select_Option")*(J28="Select_Option"),"",IF((L28="Select_Option")*(J28&lt;&gt;"Select_Option"),INDEX(SRP[#All],MATCH(INDEX(_reference!$J$3:$J$406,MATCH(J28,_reference!$I$3:$I$406,0)),SRP[LOOKUP],0)+1,MATCH(C28,SRP[#Headers],0)),IF(L28="Test Tier 1 - $0.01 USD",0.01,IF(L28="Test Tier 2 - $0.02 USD",0.02,INDEX(SRP[#All],MATCH(L28,SRP[LOOKUP],0)+1,MATCH(C28,SRP[#Headers],0))))))</f>
        <v/>
      </c>
      <c r="N28" s="117" t="s">
        <v>69</v>
      </c>
      <c r="O28" s="232" t="str">
        <f t="array" ref="O28">IF((N28="Select_Option")+(N28=""),"",IF(N28="Test Tier 1 - $0.01 USD",0.01,IF(N28="Test Tier 2 - $0.02 USD",0.02,INDEX(SRP[#All],MATCH(N28,SRP[LOOKUP],0)+1,MATCH(C28,SRP[#Headers],0)))))</f>
        <v/>
      </c>
      <c r="P28" s="71" t="s">
        <v>262</v>
      </c>
      <c r="Q28" s="71" t="s">
        <v>69</v>
      </c>
      <c r="R28" s="71">
        <v>0</v>
      </c>
      <c r="S28" s="71" t="s">
        <v>69</v>
      </c>
      <c r="T28" s="322" t="s">
        <v>560</v>
      </c>
      <c r="U28" s="72">
        <v>73050</v>
      </c>
      <c r="V28" s="322">
        <v>41862</v>
      </c>
      <c r="W28" s="72">
        <v>73050</v>
      </c>
      <c r="X28" s="322">
        <v>41862</v>
      </c>
      <c r="Y28" s="72">
        <v>73050</v>
      </c>
    </row>
    <row r="29" spans="1:25" ht="16.5" x14ac:dyDescent="0.3">
      <c r="A29" s="4"/>
      <c r="C29" s="26" t="s">
        <v>290</v>
      </c>
      <c r="D29" s="56"/>
      <c r="E29" s="71" t="s">
        <v>1</v>
      </c>
      <c r="F29" s="71" t="s">
        <v>47</v>
      </c>
      <c r="G29" s="71" t="s">
        <v>47</v>
      </c>
      <c r="H29" s="71" t="s">
        <v>47</v>
      </c>
      <c r="I29" s="71" t="s">
        <v>559</v>
      </c>
      <c r="J29" s="71" t="s">
        <v>69</v>
      </c>
      <c r="K29" s="175" t="str">
        <f t="array" ref="K29">IF((J29="Select_Option")+(J29=""),"",IF(J29="Test Tier 1 - $0.01 USD",0.01,IF(J29="Test Tier 2 - $0.02 USD",0.02,INDEX(WSP[#All],MATCH(J29,WSP[LOOKUP],0)+1,MATCH(C29,WSP[#Headers],0)))))</f>
        <v/>
      </c>
      <c r="L29" s="138" t="s">
        <v>69</v>
      </c>
      <c r="M29" s="175" t="str">
        <f t="array" ref="M29">IF((L29="Select_Option")*(J29="Select_Option"),"",IF((L29="Select_Option")*(J29&lt;&gt;"Select_Option"),INDEX(SRP[#All],MATCH(INDEX(_reference!$J$3:$J$406,MATCH(J29,_reference!$I$3:$I$406,0)),SRP[LOOKUP],0)+1,MATCH(C29,SRP[#Headers],0)),IF(L29="Test Tier 1 - $0.01 USD",0.01,IF(L29="Test Tier 2 - $0.02 USD",0.02,INDEX(SRP[#All],MATCH(L29,SRP[LOOKUP],0)+1,MATCH(C29,SRP[#Headers],0))))))</f>
        <v/>
      </c>
      <c r="N29" s="117" t="s">
        <v>69</v>
      </c>
      <c r="O29" s="233" t="str">
        <f t="array" ref="O29">IF((N29="Select_Option")+(N29=""),"",IF(N29="Test Tier 1 - $0.01 USD",0.01,IF(N29="Test Tier 2 - $0.02 USD",0.02,INDEX(SRP[#All],MATCH(N29,SRP[LOOKUP],0)+1,MATCH(C29,SRP[#Headers],0)))))</f>
        <v/>
      </c>
      <c r="P29" s="71" t="s">
        <v>262</v>
      </c>
      <c r="Q29" s="71" t="s">
        <v>69</v>
      </c>
      <c r="R29" s="71">
        <v>0</v>
      </c>
      <c r="S29" s="71" t="s">
        <v>69</v>
      </c>
      <c r="T29" s="322" t="s">
        <v>560</v>
      </c>
      <c r="U29" s="72">
        <v>73050</v>
      </c>
      <c r="V29" s="322">
        <v>41862</v>
      </c>
      <c r="W29" s="72">
        <v>73050</v>
      </c>
      <c r="X29" s="322">
        <v>41862</v>
      </c>
      <c r="Y29" s="72">
        <v>73050</v>
      </c>
    </row>
    <row r="30" spans="1:25" ht="16.5" x14ac:dyDescent="0.3">
      <c r="A30" s="4"/>
      <c r="C30" s="26" t="s">
        <v>309</v>
      </c>
      <c r="D30" s="56"/>
      <c r="E30" s="71" t="s">
        <v>1</v>
      </c>
      <c r="F30" s="71" t="s">
        <v>47</v>
      </c>
      <c r="G30" s="71" t="s">
        <v>47</v>
      </c>
      <c r="H30" s="71" t="s">
        <v>47</v>
      </c>
      <c r="I30" s="71" t="s">
        <v>559</v>
      </c>
      <c r="J30" s="71" t="s">
        <v>69</v>
      </c>
      <c r="K30" s="176" t="str">
        <f t="array" ref="K30">IF((J30="Select_Option")+(J30=""),"",IF(J30="Test Tier 1 - $0.01 USD",0.01,IF(J30="Test Tier 2 - $0.02 USD",0.02,INDEX(WSP[#All],MATCH(J30,WSP[LOOKUP],0)+1,MATCH(C30,WSP[#Headers],0)))))</f>
        <v/>
      </c>
      <c r="L30" s="138" t="s">
        <v>69</v>
      </c>
      <c r="M30" s="176" t="str">
        <f t="array" ref="M30">IF((L30="Select_Option")*(J30="Select_Option"),"",IF((L30="Select_Option")*(J30&lt;&gt;"Select_Option"),INDEX(SRP[#All],MATCH(INDEX(_reference!$J$3:$J$406,MATCH(J30,_reference!$I$3:$I$406,0)),SRP[LOOKUP],0)+1,MATCH(C30,SRP[#Headers],0)),IF(L30="Test Tier 1 - $0.01 USD",0.01,IF(L30="Test Tier 2 - $0.02 USD",0.02,INDEX(SRP[#All],MATCH(L30,SRP[LOOKUP],0)+1,MATCH(C30,SRP[#Headers],0))))))</f>
        <v/>
      </c>
      <c r="N30" s="117" t="s">
        <v>69</v>
      </c>
      <c r="O30" s="234" t="str">
        <f t="array" ref="O30">IF((N30="Select_Option")+(N30=""),"",IF(N30="Test Tier 1 - $0.01 USD",0.01,IF(N30="Test Tier 2 - $0.02 USD",0.02,INDEX(SRP[#All],MATCH(N30,SRP[LOOKUP],0)+1,MATCH(C30,SRP[#Headers],0)))))</f>
        <v/>
      </c>
      <c r="P30" s="71" t="s">
        <v>262</v>
      </c>
      <c r="Q30" s="71" t="s">
        <v>69</v>
      </c>
      <c r="R30" s="71">
        <v>0</v>
      </c>
      <c r="S30" s="71" t="s">
        <v>69</v>
      </c>
      <c r="T30" s="322" t="s">
        <v>560</v>
      </c>
      <c r="U30" s="72">
        <v>73050</v>
      </c>
      <c r="V30" s="322">
        <v>41862</v>
      </c>
      <c r="W30" s="72">
        <v>73050</v>
      </c>
      <c r="X30" s="322">
        <v>41862</v>
      </c>
      <c r="Y30" s="72">
        <v>73050</v>
      </c>
    </row>
    <row r="31" spans="1:25" s="1" customFormat="1" ht="16.5" x14ac:dyDescent="0.3">
      <c r="A31" s="4"/>
      <c r="C31" s="27" t="s">
        <v>313</v>
      </c>
      <c r="D31" s="55"/>
      <c r="E31" s="71" t="s">
        <v>1</v>
      </c>
      <c r="F31" s="71" t="s">
        <v>47</v>
      </c>
      <c r="G31" s="71" t="s">
        <v>47</v>
      </c>
      <c r="H31" s="71" t="s">
        <v>47</v>
      </c>
      <c r="I31" s="71" t="s">
        <v>559</v>
      </c>
      <c r="J31" s="71" t="s">
        <v>69</v>
      </c>
      <c r="K31" s="177" t="str">
        <f t="array" ref="K31">IF((J31="Select_Option")+(J31=""),"",IF(J31="Test Tier 1 - $0.01 USD",0.01,IF(J31="Test Tier 2 - $0.02 USD",0.02,INDEX(WSP[#All],MATCH(J31,WSP[LOOKUP],0)+1,MATCH(C31,WSP[#Headers],0)))))</f>
        <v/>
      </c>
      <c r="L31" s="138" t="s">
        <v>69</v>
      </c>
      <c r="M31" s="178" t="str">
        <f t="array" ref="M31">IF((L31="Select_Option")*(J31="Select_Option"),"",IF((L31="Select_Option")*(J31&lt;&gt;"Select_Option"),INDEX(SRP[#All],MATCH(INDEX(_reference!$J$3:$J$406,MATCH(J31,_reference!$I$3:$I$406,0)),SRP[LOOKUP],0)+1,MATCH(C31,SRP[#Headers],0)),IF(L31="Test Tier 1 - $0.01 USD",0.01,IF(L31="Test Tier 2 - $0.02 USD",0.02,INDEX(SRP[#All],MATCH(L31,SRP[LOOKUP],0)+1,MATCH(C31,SRP[#Headers],0))))))</f>
        <v/>
      </c>
      <c r="N31" s="117" t="s">
        <v>69</v>
      </c>
      <c r="O31" s="213" t="str">
        <f t="array" ref="O31">IF((N31="Select_Option")+(N31=""),"",IF(N31="Test Tier 1 - $0.01 USD",0.01,IF(N31="Test Tier 2 - $0.02 USD",0.02,INDEX(SRP[#All],MATCH(N31,SRP[LOOKUP],0)+1,MATCH(C31,SRP[#Headers],0)))))</f>
        <v/>
      </c>
      <c r="P31" s="71" t="s">
        <v>262</v>
      </c>
      <c r="Q31" s="71" t="s">
        <v>69</v>
      </c>
      <c r="R31" s="71">
        <v>0</v>
      </c>
      <c r="S31" s="71" t="s">
        <v>69</v>
      </c>
      <c r="T31" s="322" t="s">
        <v>560</v>
      </c>
      <c r="U31" s="72">
        <v>73050</v>
      </c>
      <c r="V31" s="322">
        <v>41862</v>
      </c>
      <c r="W31" s="72">
        <v>73050</v>
      </c>
      <c r="X31" s="322">
        <v>41862</v>
      </c>
      <c r="Y31" s="72">
        <v>73050</v>
      </c>
    </row>
    <row r="32" spans="1:25" ht="16.5" x14ac:dyDescent="0.3">
      <c r="A32" s="4"/>
      <c r="C32" s="26" t="s">
        <v>316</v>
      </c>
      <c r="D32" s="56"/>
      <c r="E32" s="71" t="s">
        <v>1</v>
      </c>
      <c r="F32" s="71" t="s">
        <v>47</v>
      </c>
      <c r="G32" s="71" t="s">
        <v>47</v>
      </c>
      <c r="H32" s="71" t="s">
        <v>47</v>
      </c>
      <c r="I32" s="71" t="s">
        <v>559</v>
      </c>
      <c r="J32" s="71" t="s">
        <v>69</v>
      </c>
      <c r="K32" s="179" t="str">
        <f t="array" ref="K32">IF((J32="Select_Option")+(J32=""),"",IF(J32="Test Tier 1 - $0.01 USD",0.01,IF(J32="Test Tier 2 - $0.02 USD",0.02,INDEX(WSP[#All],MATCH(J32,WSP[LOOKUP],0)+1,MATCH(C32,WSP[#Headers],0)))))</f>
        <v/>
      </c>
      <c r="L32" s="138" t="s">
        <v>69</v>
      </c>
      <c r="M32" s="179" t="str">
        <f t="array" ref="M32">IF((L32="Select_Option")*(J32="Select_Option"),"",IF((L32="Select_Option")*(J32&lt;&gt;"Select_Option"),INDEX(SRP[#All],MATCH(INDEX(_reference!$J$3:$J$406,MATCH(J32,_reference!$I$3:$I$406,0)),SRP[LOOKUP],0)+1,MATCH(C32,SRP[#Headers],0)),IF(L32="Test Tier 1 - $0.01 USD",0.01,IF(L32="Test Tier 2 - $0.02 USD",0.02,INDEX(SRP[#All],MATCH(L32,SRP[LOOKUP],0)+1,MATCH(C32,SRP[#Headers],0))))))</f>
        <v/>
      </c>
      <c r="N32" s="117" t="s">
        <v>69</v>
      </c>
      <c r="O32" s="235" t="str">
        <f t="array" ref="O32">IF((N32="Select_Option")+(N32=""),"",IF(N32="Test Tier 1 - $0.01 USD",0.01,IF(N32="Test Tier 2 - $0.02 USD",0.02,INDEX(SRP[#All],MATCH(N32,SRP[LOOKUP],0)+1,MATCH(C32,SRP[#Headers],0)))))</f>
        <v/>
      </c>
      <c r="P32" s="71" t="s">
        <v>262</v>
      </c>
      <c r="Q32" s="71" t="s">
        <v>69</v>
      </c>
      <c r="R32" s="71">
        <v>0</v>
      </c>
      <c r="S32" s="71" t="s">
        <v>69</v>
      </c>
      <c r="T32" s="322" t="s">
        <v>560</v>
      </c>
      <c r="U32" s="72">
        <v>73050</v>
      </c>
      <c r="V32" s="322">
        <v>41862</v>
      </c>
      <c r="W32" s="72">
        <v>73050</v>
      </c>
      <c r="X32" s="322">
        <v>41862</v>
      </c>
      <c r="Y32" s="72">
        <v>73050</v>
      </c>
    </row>
    <row r="33" spans="1:25" s="1" customFormat="1" ht="16.5" x14ac:dyDescent="0.3">
      <c r="A33" s="4"/>
      <c r="C33" s="69" t="s">
        <v>409</v>
      </c>
      <c r="D33" s="69"/>
      <c r="E33" s="69"/>
      <c r="F33" s="69"/>
      <c r="G33" s="69"/>
      <c r="H33" s="69"/>
      <c r="I33" s="69"/>
      <c r="J33" s="69"/>
      <c r="K33" s="144"/>
      <c r="L33" s="138" t="s">
        <v>69</v>
      </c>
      <c r="M33" s="144"/>
      <c r="N33" s="70"/>
      <c r="O33" s="230"/>
      <c r="P33" s="69"/>
      <c r="Q33" s="69"/>
      <c r="R33" s="69"/>
      <c r="S33" s="69"/>
      <c r="T33" s="127"/>
      <c r="U33" s="127"/>
      <c r="V33" s="127"/>
      <c r="W33" s="127"/>
      <c r="X33" s="127"/>
      <c r="Y33" s="127"/>
    </row>
    <row r="34" spans="1:25" s="1" customFormat="1" ht="16.5" x14ac:dyDescent="0.3">
      <c r="A34" s="4"/>
      <c r="C34" s="24" t="s">
        <v>10</v>
      </c>
      <c r="D34" s="42"/>
      <c r="E34" s="71" t="s">
        <v>1</v>
      </c>
      <c r="F34" s="71" t="s">
        <v>47</v>
      </c>
      <c r="G34" s="71" t="s">
        <v>47</v>
      </c>
      <c r="H34" s="71" t="s">
        <v>47</v>
      </c>
      <c r="I34" s="71" t="s">
        <v>559</v>
      </c>
      <c r="J34" s="71" t="s">
        <v>69</v>
      </c>
      <c r="K34" s="180" t="str">
        <f t="array" ref="K34">IF((J34="Select_Option")+(J34=""),"",IF(J34="Test Tier 1 - $0.01 USD",0.01,IF(J34="Test Tier 2 - $0.02 USD",0.02,INDEX(WSP[#All],MATCH(J34,WSP[LOOKUP],0)+1,MATCH(C34,WSP[#Headers],0)))))</f>
        <v/>
      </c>
      <c r="L34" s="138" t="s">
        <v>69</v>
      </c>
      <c r="M34" s="181" t="str">
        <f t="array" ref="M34">IF((L34="Select_Option")*(J34="Select_Option"),"",IF((L34="Select_Option")*(J34&lt;&gt;"Select_Option"),INDEX(SRP[#All],MATCH(INDEX(_reference!$J$3:$J$406,MATCH(J34,_reference!$I$3:$I$406,0)),SRP[LOOKUP],0)+1,MATCH(C34,SRP[#Headers],0)),IF(L34="Test Tier 1 - $0.01 USD",0.01,IF(L34="Test Tier 2 - $0.02 USD",0.02,INDEX(SRP[#All],MATCH(L34,SRP[LOOKUP],0)+1,MATCH(C34,SRP[#Headers],0))))))</f>
        <v/>
      </c>
      <c r="N34" s="117" t="s">
        <v>69</v>
      </c>
      <c r="O34" s="214" t="str">
        <f t="array" ref="O34">IF((N34="Select_Option")+(N34=""),"",IF(N34="Test Tier 1 - $0.01 USD",0.01,IF(N34="Test Tier 2 - $0.02 USD",0.02,INDEX(SRP[#All],MATCH(N34,SRP[LOOKUP],0)+1,MATCH(C34,SRP[#Headers],0)))))</f>
        <v/>
      </c>
      <c r="P34" s="71" t="s">
        <v>262</v>
      </c>
      <c r="Q34" s="71" t="s">
        <v>69</v>
      </c>
      <c r="R34" s="71">
        <v>0</v>
      </c>
      <c r="S34" s="71" t="s">
        <v>69</v>
      </c>
      <c r="T34" s="322" t="s">
        <v>560</v>
      </c>
      <c r="U34" s="72">
        <v>73050</v>
      </c>
      <c r="V34" s="322">
        <v>41862</v>
      </c>
      <c r="W34" s="72">
        <v>73050</v>
      </c>
      <c r="X34" s="322">
        <v>41862</v>
      </c>
      <c r="Y34" s="72">
        <v>73050</v>
      </c>
    </row>
    <row r="35" spans="1:25" s="1" customFormat="1" ht="16.5" x14ac:dyDescent="0.3">
      <c r="A35" s="4"/>
      <c r="C35" s="26" t="s">
        <v>11</v>
      </c>
      <c r="D35" s="56"/>
      <c r="E35" s="71" t="s">
        <v>1</v>
      </c>
      <c r="F35" s="71" t="s">
        <v>47</v>
      </c>
      <c r="G35" s="71" t="s">
        <v>47</v>
      </c>
      <c r="H35" s="71" t="s">
        <v>47</v>
      </c>
      <c r="I35" s="71" t="s">
        <v>559</v>
      </c>
      <c r="J35" s="71" t="s">
        <v>69</v>
      </c>
      <c r="K35" s="182" t="str">
        <f t="array" ref="K35">IF((J35="Select_Option")+(J35=""),"",IF(J35="Test Tier 1 - $0.01 USD",0.01,IF(J35="Test Tier 2 - $0.02 USD",0.02,INDEX(WSP[#All],MATCH(J35,WSP[LOOKUP],0)+1,MATCH(C35,WSP[#Headers],0)))))</f>
        <v/>
      </c>
      <c r="L35" s="138" t="s">
        <v>69</v>
      </c>
      <c r="M35" s="183" t="str">
        <f t="array" ref="M35">IF((L35="Select_Option")*(J35="Select_Option"),"",IF((L35="Select_Option")*(J35&lt;&gt;"Select_Option"),INDEX(SRP[#All],MATCH(INDEX(_reference!$J$3:$J$406,MATCH(J35,_reference!$I$3:$I$406,0)),SRP[LOOKUP],0)+1,MATCH(C35,SRP[#Headers],0)),IF(L35="Test Tier 1 - $0.01 USD",0.01,IF(L35="Test Tier 2 - $0.02 USD",0.02,INDEX(SRP[#All],MATCH(L35,SRP[LOOKUP],0)+1,MATCH(C35,SRP[#Headers],0))))))</f>
        <v/>
      </c>
      <c r="N35" s="117" t="s">
        <v>69</v>
      </c>
      <c r="O35" s="215" t="str">
        <f t="array" ref="O35">IF((N35="Select_Option")+(N35=""),"",IF(N35="Test Tier 1 - $0.01 USD",0.01,IF(N35="Test Tier 2 - $0.02 USD",0.02,INDEX(SRP[#All],MATCH(N35,SRP[LOOKUP],0)+1,MATCH(C35,SRP[#Headers],0)))))</f>
        <v/>
      </c>
      <c r="P35" s="71" t="s">
        <v>262</v>
      </c>
      <c r="Q35" s="71" t="s">
        <v>69</v>
      </c>
      <c r="R35" s="71">
        <v>0</v>
      </c>
      <c r="S35" s="71" t="s">
        <v>69</v>
      </c>
      <c r="T35" s="322" t="s">
        <v>560</v>
      </c>
      <c r="U35" s="72">
        <v>73050</v>
      </c>
      <c r="V35" s="322">
        <v>41862</v>
      </c>
      <c r="W35" s="72">
        <v>73050</v>
      </c>
      <c r="X35" s="322">
        <v>41862</v>
      </c>
      <c r="Y35" s="72">
        <v>73050</v>
      </c>
    </row>
    <row r="36" spans="1:25" s="1" customFormat="1" ht="16.5" x14ac:dyDescent="0.3">
      <c r="A36" s="4"/>
      <c r="C36" s="69" t="s">
        <v>408</v>
      </c>
      <c r="D36" s="69"/>
      <c r="E36" s="69"/>
      <c r="F36" s="69"/>
      <c r="G36" s="69"/>
      <c r="H36" s="69"/>
      <c r="I36" s="69"/>
      <c r="J36" s="69"/>
      <c r="K36" s="144"/>
      <c r="L36" s="138" t="s">
        <v>69</v>
      </c>
      <c r="M36" s="144"/>
      <c r="N36" s="70"/>
      <c r="O36" s="230"/>
      <c r="P36" s="69"/>
      <c r="Q36" s="69"/>
      <c r="R36" s="69"/>
      <c r="S36" s="69"/>
      <c r="T36" s="127"/>
      <c r="U36" s="127"/>
      <c r="V36" s="127"/>
      <c r="W36" s="127"/>
      <c r="X36" s="127"/>
      <c r="Y36" s="127"/>
    </row>
    <row r="37" spans="1:25" s="1" customFormat="1" ht="16.5" x14ac:dyDescent="0.3">
      <c r="A37" s="4"/>
      <c r="C37" s="89" t="s">
        <v>274</v>
      </c>
      <c r="D37" s="90"/>
      <c r="E37" s="71" t="s">
        <v>1</v>
      </c>
      <c r="F37" s="71" t="s">
        <v>47</v>
      </c>
      <c r="G37" s="71" t="s">
        <v>47</v>
      </c>
      <c r="H37" s="71" t="s">
        <v>47</v>
      </c>
      <c r="I37" s="71" t="s">
        <v>559</v>
      </c>
      <c r="J37" s="71" t="s">
        <v>69</v>
      </c>
      <c r="K37" s="184" t="str">
        <f t="array" ref="K37">IF((J37="Select_Option")+(J37=""),"",IF(J37="Test Tier 1 - $0.01 USD",0.01,IF(J37="Test Tier 2 - $0.02 USD",0.02,INDEX(WSP[#All],MATCH(J37,WSP[LOOKUP],0)+1,MATCH(C37,WSP[#Headers],0)))))</f>
        <v/>
      </c>
      <c r="L37" s="138" t="s">
        <v>69</v>
      </c>
      <c r="M37" s="184" t="str">
        <f t="array" ref="M37">IF((L37="Select_Option")*(J37="Select_Option"),"",IF((L37="Select_Option")*(J37&lt;&gt;"Select_Option"),INDEX(SRP[#All],MATCH(INDEX(_reference!$J$3:$J$406,MATCH(J37,_reference!$I$3:$I$406,0)),SRP[LOOKUP],0)+1,MATCH(C37,SRP[#Headers],0)),IF(L37="Test Tier 1 - $0.01 USD",0.01,IF(L37="Test Tier 2 - $0.02 USD",0.02,INDEX(SRP[#All],MATCH(L37,SRP[LOOKUP],0)+1,MATCH(C37,SRP[#Headers],0))))))</f>
        <v/>
      </c>
      <c r="N37" s="117" t="s">
        <v>69</v>
      </c>
      <c r="O37" s="216" t="str">
        <f t="array" ref="O37">IF((N37="Select_Option")+(N37=""),"",IF(N37="Test Tier 1 - $0.01 USD",0.01,IF(N37="Test Tier 2 - $0.02 USD",0.02,INDEX(SRP[#All],MATCH(N37,SRP[LOOKUP],0)+1,MATCH(C37,SRP[#Headers],0)))))</f>
        <v/>
      </c>
      <c r="P37" s="71" t="s">
        <v>262</v>
      </c>
      <c r="Q37" s="71" t="s">
        <v>69</v>
      </c>
      <c r="R37" s="71">
        <v>0</v>
      </c>
      <c r="S37" s="71" t="s">
        <v>69</v>
      </c>
      <c r="T37" s="322" t="s">
        <v>560</v>
      </c>
      <c r="U37" s="72">
        <v>73050</v>
      </c>
      <c r="V37" s="322">
        <v>41862</v>
      </c>
      <c r="W37" s="72">
        <v>73050</v>
      </c>
      <c r="X37" s="322">
        <v>41862</v>
      </c>
      <c r="Y37" s="72">
        <v>73050</v>
      </c>
    </row>
    <row r="38" spans="1:25" s="1" customFormat="1" ht="16.5" x14ac:dyDescent="0.3">
      <c r="A38" s="4"/>
      <c r="C38" s="24" t="s">
        <v>13</v>
      </c>
      <c r="D38" s="42"/>
      <c r="E38" s="71" t="s">
        <v>1</v>
      </c>
      <c r="F38" s="71" t="s">
        <v>47</v>
      </c>
      <c r="G38" s="71" t="s">
        <v>47</v>
      </c>
      <c r="H38" s="71" t="s">
        <v>47</v>
      </c>
      <c r="I38" s="71" t="s">
        <v>559</v>
      </c>
      <c r="J38" s="71" t="s">
        <v>69</v>
      </c>
      <c r="K38" s="185" t="str">
        <f t="array" ref="K38">IF((J38="Select_Option")+(J38=""),"",IF(J38="Test Tier 1 - $0.01 USD",0.01,IF(J38="Test Tier 2 - $0.02 USD",0.02,INDEX(WSP[#All],MATCH(J38,WSP[LOOKUP],0)+1,MATCH(C38,WSP[#Headers],0)))))</f>
        <v/>
      </c>
      <c r="L38" s="138" t="s">
        <v>69</v>
      </c>
      <c r="M38" s="186" t="str">
        <f t="array" ref="M38">IF((L38="Select_Option")*(J38="Select_Option"),"",IF((L38="Select_Option")*(J38&lt;&gt;"Select_Option"),INDEX(SRP[#All],MATCH(INDEX(_reference!$J$3:$J$406,MATCH(J38,_reference!$I$3:$I$406,0)),SRP[LOOKUP],0)+1,MATCH(C38,SRP[#Headers],0)),IF(L38="Test Tier 1 - $0.01 USD",0.01,IF(L38="Test Tier 2 - $0.02 USD",0.02,INDEX(SRP[#All],MATCH(L38,SRP[LOOKUP],0)+1,MATCH(C38,SRP[#Headers],0))))))</f>
        <v/>
      </c>
      <c r="N38" s="117" t="s">
        <v>69</v>
      </c>
      <c r="O38" s="217" t="str">
        <f t="array" ref="O38">IF((N38="Select_Option")+(N38=""),"",IF(N38="Test Tier 1 - $0.01 USD",0.01,IF(N38="Test Tier 2 - $0.02 USD",0.02,INDEX(SRP[#All],MATCH(N38,SRP[LOOKUP],0)+1,MATCH(C38,SRP[#Headers],0)))))</f>
        <v/>
      </c>
      <c r="P38" s="71" t="s">
        <v>262</v>
      </c>
      <c r="Q38" s="71" t="s">
        <v>69</v>
      </c>
      <c r="R38" s="71">
        <v>0</v>
      </c>
      <c r="S38" s="71" t="s">
        <v>69</v>
      </c>
      <c r="T38" s="322" t="s">
        <v>560</v>
      </c>
      <c r="U38" s="72">
        <v>73050</v>
      </c>
      <c r="V38" s="322">
        <v>41862</v>
      </c>
      <c r="W38" s="72">
        <v>73050</v>
      </c>
      <c r="X38" s="322">
        <v>41862</v>
      </c>
      <c r="Y38" s="72">
        <v>73050</v>
      </c>
    </row>
    <row r="39" spans="1:25" s="1" customFormat="1" ht="16.5" x14ac:dyDescent="0.3">
      <c r="A39" s="4"/>
      <c r="C39" s="89" t="s">
        <v>278</v>
      </c>
      <c r="D39" s="90"/>
      <c r="E39" s="71" t="s">
        <v>1</v>
      </c>
      <c r="F39" s="71" t="s">
        <v>47</v>
      </c>
      <c r="G39" s="71" t="s">
        <v>47</v>
      </c>
      <c r="H39" s="71" t="s">
        <v>47</v>
      </c>
      <c r="I39" s="71" t="s">
        <v>559</v>
      </c>
      <c r="J39" s="71" t="s">
        <v>69</v>
      </c>
      <c r="K39" s="187" t="str">
        <f t="array" ref="K39">IF((J39="Select_Option")+(J39=""),"",IF(J39="Test Tier 1 - $0.01 USD",0.01,IF(J39="Test Tier 2 - $0.02 USD",0.02,INDEX(WSP[#All],MATCH(J39,WSP[LOOKUP],0)+1,MATCH(C39,WSP[#Headers],0)))))</f>
        <v/>
      </c>
      <c r="L39" s="138" t="s">
        <v>69</v>
      </c>
      <c r="M39" s="187" t="str">
        <f t="array" ref="M39">IF((L39="Select_Option")*(J39="Select_Option"),"",IF((L39="Select_Option")*(J39&lt;&gt;"Select_Option"),INDEX(SRP[#All],MATCH(INDEX(_reference!$J$3:$J$406,MATCH(J39,_reference!$I$3:$I$406,0)),SRP[LOOKUP],0)+1,MATCH(C39,SRP[#Headers],0)),IF(L39="Test Tier 1 - $0.01 USD",0.01,IF(L39="Test Tier 2 - $0.02 USD",0.02,INDEX(SRP[#All],MATCH(L39,SRP[LOOKUP],0)+1,MATCH(C39,SRP[#Headers],0))))))</f>
        <v/>
      </c>
      <c r="N39" s="117" t="s">
        <v>69</v>
      </c>
      <c r="O39" s="218" t="str">
        <f t="array" ref="O39">IF((N39="Select_Option")+(N39=""),"",IF(N39="Test Tier 1 - $0.01 USD",0.01,IF(N39="Test Tier 2 - $0.02 USD",0.02,INDEX(SRP[#All],MATCH(N39,SRP[LOOKUP],0)+1,MATCH(C39,SRP[#Headers],0)))))</f>
        <v/>
      </c>
      <c r="P39" s="71" t="s">
        <v>262</v>
      </c>
      <c r="Q39" s="71" t="s">
        <v>69</v>
      </c>
      <c r="R39" s="71">
        <v>0</v>
      </c>
      <c r="S39" s="71" t="s">
        <v>69</v>
      </c>
      <c r="T39" s="322" t="s">
        <v>560</v>
      </c>
      <c r="U39" s="72">
        <v>73050</v>
      </c>
      <c r="V39" s="322">
        <v>41862</v>
      </c>
      <c r="W39" s="72">
        <v>73050</v>
      </c>
      <c r="X39" s="322">
        <v>41862</v>
      </c>
      <c r="Y39" s="72">
        <v>73050</v>
      </c>
    </row>
    <row r="40" spans="1:25" s="1" customFormat="1" ht="16.5" x14ac:dyDescent="0.3">
      <c r="A40" s="4"/>
      <c r="C40" s="89" t="s">
        <v>279</v>
      </c>
      <c r="D40" s="90"/>
      <c r="E40" s="71" t="s">
        <v>1</v>
      </c>
      <c r="F40" s="71" t="s">
        <v>47</v>
      </c>
      <c r="G40" s="71" t="s">
        <v>47</v>
      </c>
      <c r="H40" s="71" t="s">
        <v>47</v>
      </c>
      <c r="I40" s="71" t="s">
        <v>559</v>
      </c>
      <c r="J40" s="71" t="s">
        <v>69</v>
      </c>
      <c r="K40" s="188" t="str">
        <f t="array" ref="K40">IF((J40="Select_Option")+(J40=""),"",IF(J40="Test Tier 1 - $0.01 USD",0.01,IF(J40="Test Tier 2 - $0.02 USD",0.02,INDEX(WSP[#All],MATCH(J40,WSP[LOOKUP],0)+1,MATCH(C40,WSP[#Headers],0)))))</f>
        <v/>
      </c>
      <c r="L40" s="138" t="s">
        <v>69</v>
      </c>
      <c r="M40" s="188" t="str">
        <f t="array" ref="M40">IF((L40="Select_Option")*(J40="Select_Option"),"",IF((L40="Select_Option")*(J40&lt;&gt;"Select_Option"),INDEX(SRP[#All],MATCH(INDEX(_reference!$J$3:$J$406,MATCH(J40,_reference!$I$3:$I$406,0)),SRP[LOOKUP],0)+1,MATCH(C40,SRP[#Headers],0)),IF(L40="Test Tier 1 - $0.01 USD",0.01,IF(L40="Test Tier 2 - $0.02 USD",0.02,INDEX(SRP[#All],MATCH(L40,SRP[LOOKUP],0)+1,MATCH(C40,SRP[#Headers],0))))))</f>
        <v/>
      </c>
      <c r="N40" s="117" t="s">
        <v>69</v>
      </c>
      <c r="O40" s="219" t="str">
        <f t="array" ref="O40">IF((N40="Select_Option")+(N40=""),"",IF(N40="Test Tier 1 - $0.01 USD",0.01,IF(N40="Test Tier 2 - $0.02 USD",0.02,INDEX(SRP[#All],MATCH(N40,SRP[LOOKUP],0)+1,MATCH(C40,SRP[#Headers],0)))))</f>
        <v/>
      </c>
      <c r="P40" s="71" t="s">
        <v>262</v>
      </c>
      <c r="Q40" s="71" t="s">
        <v>69</v>
      </c>
      <c r="R40" s="71">
        <v>0</v>
      </c>
      <c r="S40" s="71" t="s">
        <v>69</v>
      </c>
      <c r="T40" s="322" t="s">
        <v>560</v>
      </c>
      <c r="U40" s="72">
        <v>73050</v>
      </c>
      <c r="V40" s="322">
        <v>41862</v>
      </c>
      <c r="W40" s="72">
        <v>73050</v>
      </c>
      <c r="X40" s="322">
        <v>41862</v>
      </c>
      <c r="Y40" s="72">
        <v>73050</v>
      </c>
    </row>
    <row r="41" spans="1:25" ht="16.5" x14ac:dyDescent="0.3">
      <c r="A41" s="4"/>
      <c r="C41" s="69" t="s">
        <v>410</v>
      </c>
      <c r="D41" s="69"/>
      <c r="E41" s="69"/>
      <c r="F41" s="69"/>
      <c r="G41" s="69"/>
      <c r="H41" s="69"/>
      <c r="I41" s="69"/>
      <c r="J41" s="69"/>
      <c r="K41" s="145"/>
      <c r="L41" s="138" t="s">
        <v>69</v>
      </c>
      <c r="M41" s="145"/>
      <c r="N41" s="70"/>
      <c r="O41" s="236"/>
      <c r="P41" s="69"/>
      <c r="Q41" s="69"/>
      <c r="R41" s="69"/>
      <c r="S41" s="69"/>
      <c r="T41" s="127"/>
      <c r="U41" s="127"/>
      <c r="V41" s="127"/>
      <c r="W41" s="127"/>
      <c r="X41" s="127"/>
      <c r="Y41" s="127"/>
    </row>
    <row r="42" spans="1:25" ht="16.5" x14ac:dyDescent="0.3">
      <c r="A42" s="4"/>
      <c r="C42" s="89" t="s">
        <v>295</v>
      </c>
      <c r="D42" s="90"/>
      <c r="E42" s="71" t="s">
        <v>68</v>
      </c>
      <c r="F42" s="71" t="s">
        <v>47</v>
      </c>
      <c r="G42" s="71" t="s">
        <v>47</v>
      </c>
      <c r="H42" s="71" t="s">
        <v>47</v>
      </c>
      <c r="I42" s="71" t="s">
        <v>47</v>
      </c>
      <c r="J42" s="71" t="s">
        <v>69</v>
      </c>
      <c r="K42" s="189" t="str">
        <f t="array" ref="K42">IF((J42="Select_Option")+(J42=""),"",IF(J42="Test Tier 1 - $0.01 USD",0.01,IF(J42="Test Tier 2 - $0.02 USD",0.02,INDEX(WSP[#All],MATCH(J42,WSP[LOOKUP],0)+1,MATCH(C42,WSP[#Headers],0)))))</f>
        <v/>
      </c>
      <c r="L42" s="138" t="s">
        <v>69</v>
      </c>
      <c r="M42" s="189" t="str">
        <f t="array" ref="M42">IF((L42="Select_Option")*(J42="Select_Option"),"",IF((L42="Select_Option")*(J42&lt;&gt;"Select_Option"),INDEX(SRP[#All],MATCH(INDEX(_reference!$J$3:$J$406,MATCH(J42,_reference!$I$3:$I$406,0)),SRP[LOOKUP],0)+1,MATCH(C42,SRP[#Headers],0)),IF(L42="Test Tier 1 - $0.01 USD",0.01,IF(L42="Test Tier 2 - $0.02 USD",0.02,INDEX(SRP[#All],MATCH(L42,SRP[LOOKUP],0)+1,MATCH(C42,SRP[#Headers],0))))))</f>
        <v/>
      </c>
      <c r="N42" s="117" t="s">
        <v>69</v>
      </c>
      <c r="O42" s="133" t="str">
        <f t="array" ref="O42">IF((N42="Select_Option")+(N42=""),"",IF(N42="Test Tier 1 - $0.01 USD",0.01,IF(N42="Test Tier 2 - $0.02 USD",0.02,INDEX(SRP[#All],MATCH(N42,SRP[LOOKUP],0)+1,MATCH(C42,SRP[#Headers],0)))))</f>
        <v/>
      </c>
      <c r="P42" s="71" t="s">
        <v>69</v>
      </c>
      <c r="Q42" s="71" t="s">
        <v>69</v>
      </c>
      <c r="R42" s="71">
        <v>0</v>
      </c>
      <c r="S42" s="71" t="s">
        <v>69</v>
      </c>
      <c r="T42" s="126" t="s">
        <v>47</v>
      </c>
      <c r="U42" s="126" t="s">
        <v>47</v>
      </c>
      <c r="V42" s="126" t="s">
        <v>47</v>
      </c>
      <c r="W42" s="126" t="s">
        <v>47</v>
      </c>
      <c r="X42" s="126" t="s">
        <v>47</v>
      </c>
      <c r="Y42" s="126" t="s">
        <v>47</v>
      </c>
    </row>
    <row r="43" spans="1:25" ht="16.5" x14ac:dyDescent="0.3">
      <c r="A43" s="4"/>
      <c r="C43" s="69" t="s">
        <v>411</v>
      </c>
      <c r="D43" s="69"/>
      <c r="E43" s="69"/>
      <c r="F43" s="69"/>
      <c r="G43" s="69"/>
      <c r="H43" s="69"/>
      <c r="I43" s="69"/>
      <c r="J43" s="69"/>
      <c r="K43" s="145"/>
      <c r="L43" s="138" t="s">
        <v>69</v>
      </c>
      <c r="M43" s="145"/>
      <c r="N43" s="70"/>
      <c r="O43" s="236"/>
      <c r="P43" s="69"/>
      <c r="Q43" s="69"/>
      <c r="R43" s="69"/>
      <c r="S43" s="69"/>
      <c r="T43" s="127"/>
      <c r="U43" s="127"/>
      <c r="V43" s="127"/>
      <c r="W43" s="127"/>
      <c r="X43" s="127"/>
      <c r="Y43" s="127"/>
    </row>
    <row r="44" spans="1:25" ht="16.5" x14ac:dyDescent="0.3">
      <c r="A44" s="4"/>
      <c r="C44" s="260" t="s">
        <v>508</v>
      </c>
      <c r="D44" s="261"/>
      <c r="E44" s="71" t="s">
        <v>68</v>
      </c>
      <c r="F44" s="71" t="s">
        <v>47</v>
      </c>
      <c r="G44" s="71" t="s">
        <v>47</v>
      </c>
      <c r="H44" s="71" t="s">
        <v>47</v>
      </c>
      <c r="I44" s="71" t="s">
        <v>47</v>
      </c>
      <c r="J44" s="71" t="s">
        <v>69</v>
      </c>
      <c r="K44" s="268" t="str">
        <f t="array" ref="K44">IF((J44="Select_Option")+(J44=""),"",IF(J44="Test Tier 1 - $0.01 USD",0.01,IF(J44="Test Tier 2 - $0.02 USD",0.02,INDEX(WSP[#All],MATCH(J44,WSP[LOOKUP],0)+1,MATCH(C44,WSP[#Headers],0)))))</f>
        <v/>
      </c>
      <c r="L44" s="269" t="s">
        <v>69</v>
      </c>
      <c r="M44" s="268" t="str">
        <f t="array" ref="M44">IF((L44="Select_Option")*(J44="Select_Option"),"",IF((L44="Select_Option")*(J44&lt;&gt;"Select_Option"),INDEX(SRP[#All],MATCH(INDEX(_reference!$J$3:$J$406,MATCH(J44,_reference!$I$3:$I$406,0)),SRP[LOOKUP],0)+1,MATCH(C44,SRP[#Headers],0)),IF(L44="Test Tier 1 - $0.01 USD",0.01,IF(L44="Test Tier 2 - $0.02 USD",0.02,INDEX(SRP[#All],MATCH(L44,SRP[LOOKUP],0)+1,MATCH(C44,SRP[#Headers],0))))))</f>
        <v/>
      </c>
      <c r="N44" s="117" t="s">
        <v>69</v>
      </c>
      <c r="O44" s="270" t="str">
        <f t="array" ref="O44">IF((N44="Select_Option")+(N44=""),"",IF(N44="Test Tier 1 - $0.01 USD",0.01,IF(N44="Test Tier 2 - $0.02 USD",0.02,INDEX(SRP[#All],MATCH(N44,SRP[LOOKUP],0)+1,MATCH(C44,SRP[#Headers],0)))))</f>
        <v/>
      </c>
      <c r="P44" s="71" t="s">
        <v>69</v>
      </c>
      <c r="Q44" s="71" t="s">
        <v>69</v>
      </c>
      <c r="R44" s="71">
        <v>0</v>
      </c>
      <c r="S44" s="71" t="s">
        <v>69</v>
      </c>
      <c r="T44" s="126" t="s">
        <v>47</v>
      </c>
      <c r="U44" s="126" t="s">
        <v>47</v>
      </c>
      <c r="V44" s="126" t="s">
        <v>47</v>
      </c>
      <c r="W44" s="126" t="s">
        <v>47</v>
      </c>
      <c r="X44" s="126" t="s">
        <v>47</v>
      </c>
      <c r="Y44" s="126" t="s">
        <v>47</v>
      </c>
    </row>
    <row r="45" spans="1:25" ht="16.5" x14ac:dyDescent="0.3">
      <c r="A45" s="4"/>
      <c r="C45" s="89" t="s">
        <v>289</v>
      </c>
      <c r="D45" s="90"/>
      <c r="E45" s="71" t="s">
        <v>68</v>
      </c>
      <c r="F45" s="71" t="s">
        <v>47</v>
      </c>
      <c r="G45" s="71" t="s">
        <v>47</v>
      </c>
      <c r="H45" s="71" t="s">
        <v>47</v>
      </c>
      <c r="I45" s="71" t="s">
        <v>47</v>
      </c>
      <c r="J45" s="71" t="s">
        <v>69</v>
      </c>
      <c r="K45" s="190" t="str">
        <f t="array" ref="K45">IF((J45="Select_Option")+(J45=""),"",IF(J45="Test Tier 1 - $0.01 USD",0.01,IF(J45="Test Tier 2 - $0.02 USD",0.02,INDEX(WSP[#All],MATCH(J45,WSP[LOOKUP],0)+1,MATCH(C45,WSP[#Headers],0)))))</f>
        <v/>
      </c>
      <c r="L45" s="138" t="s">
        <v>69</v>
      </c>
      <c r="M45" s="190" t="str">
        <f t="array" ref="M45">IF((L45="Select_Option")*(J45="Select_Option"),"",IF((L45="Select_Option")*(J45&lt;&gt;"Select_Option"),INDEX(SRP[#All],MATCH(INDEX(_reference!$J$3:$J$406,MATCH(J45,_reference!$I$3:$I$406,0)),SRP[LOOKUP],0)+1,MATCH(C45,SRP[#Headers],0)),IF(L45="Test Tier 1 - $0.01 USD",0.01,IF(L45="Test Tier 2 - $0.02 USD",0.02,INDEX(SRP[#All],MATCH(L45,SRP[LOOKUP],0)+1,MATCH(C45,SRP[#Headers],0))))))</f>
        <v/>
      </c>
      <c r="N45" s="117" t="s">
        <v>69</v>
      </c>
      <c r="O45" s="220" t="str">
        <f t="array" ref="O45">IF((N45="Select_Option")+(N45=""),"",IF(N45="Test Tier 1 - $0.01 USD",0.01,IF(N45="Test Tier 2 - $0.02 USD",0.02,INDEX(SRP[#All],MATCH(N45,SRP[LOOKUP],0)+1,MATCH(C45,SRP[#Headers],0)))))</f>
        <v/>
      </c>
      <c r="P45" s="71" t="s">
        <v>69</v>
      </c>
      <c r="Q45" s="71" t="s">
        <v>69</v>
      </c>
      <c r="R45" s="71">
        <v>0</v>
      </c>
      <c r="S45" s="71" t="s">
        <v>69</v>
      </c>
      <c r="T45" s="126" t="s">
        <v>47</v>
      </c>
      <c r="U45" s="126" t="s">
        <v>47</v>
      </c>
      <c r="V45" s="126" t="s">
        <v>47</v>
      </c>
      <c r="W45" s="126" t="s">
        <v>47</v>
      </c>
      <c r="X45" s="126" t="s">
        <v>47</v>
      </c>
      <c r="Y45" s="126" t="s">
        <v>47</v>
      </c>
    </row>
    <row r="46" spans="1:25" ht="16.5" x14ac:dyDescent="0.3">
      <c r="A46" s="4"/>
      <c r="C46" s="89" t="s">
        <v>292</v>
      </c>
      <c r="D46" s="90"/>
      <c r="E46" s="71" t="s">
        <v>68</v>
      </c>
      <c r="F46" s="71" t="s">
        <v>47</v>
      </c>
      <c r="G46" s="71" t="s">
        <v>47</v>
      </c>
      <c r="H46" s="71" t="s">
        <v>47</v>
      </c>
      <c r="I46" s="71" t="s">
        <v>47</v>
      </c>
      <c r="J46" s="71" t="s">
        <v>69</v>
      </c>
      <c r="K46" s="191" t="str">
        <f t="array" ref="K46">IF((J46="Select_Option")+(J46=""),"",IF(J46="Test Tier 1 - $0.01 USD",0.01,IF(J46="Test Tier 2 - $0.02 USD",0.02,INDEX(WSP[#All],MATCH(J46,WSP[LOOKUP],0)+1,MATCH(C46,WSP[#Headers],0)))))</f>
        <v/>
      </c>
      <c r="L46" s="138" t="s">
        <v>69</v>
      </c>
      <c r="M46" s="191" t="str">
        <f t="array" ref="M46">IF((L46="Select_Option")*(J46="Select_Option"),"",IF((L46="Select_Option")*(J46&lt;&gt;"Select_Option"),INDEX(SRP[#All],MATCH(INDEX(_reference!$J$3:$J$406,MATCH(J46,_reference!$I$3:$I$406,0)),SRP[LOOKUP],0)+1,MATCH(C46,SRP[#Headers],0)),IF(L46="Test Tier 1 - $0.01 USD",0.01,IF(L46="Test Tier 2 - $0.02 USD",0.02,INDEX(SRP[#All],MATCH(L46,SRP[LOOKUP],0)+1,MATCH(C46,SRP[#Headers],0))))))</f>
        <v/>
      </c>
      <c r="N46" s="117" t="s">
        <v>69</v>
      </c>
      <c r="O46" s="221" t="str">
        <f t="array" ref="O46">IF((N46="Select_Option")+(N46=""),"",IF(N46="Test Tier 1 - $0.01 USD",0.01,IF(N46="Test Tier 2 - $0.02 USD",0.02,INDEX(SRP[#All],MATCH(N46,SRP[LOOKUP],0)+1,MATCH(C46,SRP[#Headers],0)))))</f>
        <v/>
      </c>
      <c r="P46" s="71" t="s">
        <v>69</v>
      </c>
      <c r="Q46" s="71" t="s">
        <v>69</v>
      </c>
      <c r="R46" s="71">
        <v>0</v>
      </c>
      <c r="S46" s="71" t="s">
        <v>69</v>
      </c>
      <c r="T46" s="126" t="s">
        <v>47</v>
      </c>
      <c r="U46" s="126" t="s">
        <v>47</v>
      </c>
      <c r="V46" s="126" t="s">
        <v>47</v>
      </c>
      <c r="W46" s="126" t="s">
        <v>47</v>
      </c>
      <c r="X46" s="126" t="s">
        <v>47</v>
      </c>
      <c r="Y46" s="126" t="s">
        <v>47</v>
      </c>
    </row>
    <row r="47" spans="1:25" ht="16.5" x14ac:dyDescent="0.3">
      <c r="A47" s="4"/>
      <c r="C47" s="89" t="s">
        <v>315</v>
      </c>
      <c r="D47" s="90"/>
      <c r="E47" s="71" t="s">
        <v>1</v>
      </c>
      <c r="F47" s="71" t="s">
        <v>47</v>
      </c>
      <c r="G47" s="71" t="s">
        <v>47</v>
      </c>
      <c r="H47" s="71" t="s">
        <v>47</v>
      </c>
      <c r="I47" s="71" t="s">
        <v>559</v>
      </c>
      <c r="J47" s="71" t="s">
        <v>69</v>
      </c>
      <c r="K47" s="192" t="str">
        <f t="array" ref="K47">IF((J47="Select_Option")+(J47=""),"",IF(J47="Test Tier 1 - $0.01 USD",0.01,IF(J47="Test Tier 2 - $0.02 USD",0.02,INDEX(WSP[#All],MATCH(J47,WSP[LOOKUP],0)+1,MATCH(C47,WSP[#Headers],0)))))</f>
        <v/>
      </c>
      <c r="L47" s="138" t="s">
        <v>69</v>
      </c>
      <c r="M47" s="192" t="str">
        <f t="array" ref="M47">IF((L47="Select_Option")*(J47="Select_Option"),"",IF((L47="Select_Option")*(J47&lt;&gt;"Select_Option"),INDEX(SRP[#All],MATCH(INDEX(_reference!$J$3:$J$406,MATCH(J47,_reference!$I$3:$I$406,0)),SRP[LOOKUP],0)+1,MATCH(C47,SRP[#Headers],0)),IF(L47="Test Tier 1 - $0.01 USD",0.01,IF(L47="Test Tier 2 - $0.02 USD",0.02,INDEX(SRP[#All],MATCH(L47,SRP[LOOKUP],0)+1,MATCH(C47,SRP[#Headers],0))))))</f>
        <v/>
      </c>
      <c r="N47" s="117" t="s">
        <v>69</v>
      </c>
      <c r="O47" s="222" t="str">
        <f t="array" ref="O47">IF((N47="Select_Option")+(N47=""),"",IF(N47="Test Tier 1 - $0.01 USD",0.01,IF(N47="Test Tier 2 - $0.02 USD",0.02,INDEX(SRP[#All],MATCH(N47,SRP[LOOKUP],0)+1,MATCH(C47,SRP[#Headers],0)))))</f>
        <v/>
      </c>
      <c r="P47" s="71" t="s">
        <v>262</v>
      </c>
      <c r="Q47" s="71" t="s">
        <v>69</v>
      </c>
      <c r="R47" s="71">
        <v>0</v>
      </c>
      <c r="S47" s="71" t="s">
        <v>69</v>
      </c>
      <c r="T47" s="322" t="s">
        <v>560</v>
      </c>
      <c r="U47" s="72">
        <v>73050</v>
      </c>
      <c r="V47" s="322">
        <v>41862</v>
      </c>
      <c r="W47" s="72">
        <v>73050</v>
      </c>
      <c r="X47" s="322">
        <v>41862</v>
      </c>
      <c r="Y47" s="72">
        <v>73050</v>
      </c>
    </row>
    <row r="48" spans="1:25" ht="16.5" x14ac:dyDescent="0.3">
      <c r="A48" s="4"/>
      <c r="C48" s="89" t="s">
        <v>346</v>
      </c>
      <c r="D48" s="90"/>
      <c r="E48" s="71" t="s">
        <v>68</v>
      </c>
      <c r="F48" s="71" t="s">
        <v>47</v>
      </c>
      <c r="G48" s="71" t="s">
        <v>47</v>
      </c>
      <c r="H48" s="71" t="s">
        <v>47</v>
      </c>
      <c r="I48" s="71" t="s">
        <v>47</v>
      </c>
      <c r="J48" s="71" t="s">
        <v>69</v>
      </c>
      <c r="K48" s="193" t="str">
        <f t="array" ref="K48">IF((J48="Select_Option")+(J48=""),"",IF(J48="Test Tier 1 - $0.01 USD",0.01,IF(J48="Test Tier 2 - $0.02 USD",0.02,INDEX(WSP[#All],MATCH(J48,WSP[LOOKUP],0)+1,MATCH(C48,WSP[#Headers],0)))))</f>
        <v/>
      </c>
      <c r="L48" s="138" t="s">
        <v>69</v>
      </c>
      <c r="M48" s="193" t="str">
        <f t="array" ref="M48">IF((L48="Select_Option")*(J48="Select_Option"),"",IF((L48="Select_Option")*(J48&lt;&gt;"Select_Option"),INDEX(SRP[#All],MATCH(INDEX(_reference!$J$3:$J$406,MATCH(J48,_reference!$I$3:$I$406,0)),SRP[LOOKUP],0)+1,MATCH(C48,SRP[#Headers],0)),IF(L48="Test Tier 1 - $0.01 USD",0.01,IF(L48="Test Tier 2 - $0.02 USD",0.02,INDEX(SRP[#All],MATCH(L48,SRP[LOOKUP],0)+1,MATCH(C48,SRP[#Headers],0))))))</f>
        <v/>
      </c>
      <c r="N48" s="117" t="s">
        <v>69</v>
      </c>
      <c r="O48" s="223" t="str">
        <f t="array" ref="O48">IF((N48="Select_Option")+(N48=""),"",IF(N48="Test Tier 1 - $0.01 USD",0.01,IF(N48="Test Tier 2 - $0.02 USD",0.02,INDEX(SRP[#All],MATCH(N48,SRP[LOOKUP],0)+1,MATCH(C48,SRP[#Headers],0)))))</f>
        <v/>
      </c>
      <c r="P48" s="71" t="s">
        <v>69</v>
      </c>
      <c r="Q48" s="71" t="s">
        <v>69</v>
      </c>
      <c r="R48" s="71">
        <v>0</v>
      </c>
      <c r="S48" s="71" t="s">
        <v>69</v>
      </c>
      <c r="T48" s="126" t="s">
        <v>47</v>
      </c>
      <c r="U48" s="126" t="s">
        <v>47</v>
      </c>
      <c r="V48" s="126" t="s">
        <v>47</v>
      </c>
      <c r="W48" s="126" t="s">
        <v>47</v>
      </c>
      <c r="X48" s="126" t="s">
        <v>47</v>
      </c>
      <c r="Y48" s="126" t="s">
        <v>47</v>
      </c>
    </row>
    <row r="49" spans="1:25" ht="16.5" x14ac:dyDescent="0.3">
      <c r="A49" s="4"/>
      <c r="C49" s="89" t="s">
        <v>321</v>
      </c>
      <c r="D49" s="90"/>
      <c r="E49" s="71" t="s">
        <v>68</v>
      </c>
      <c r="F49" s="71" t="s">
        <v>47</v>
      </c>
      <c r="G49" s="71" t="s">
        <v>47</v>
      </c>
      <c r="H49" s="71" t="s">
        <v>47</v>
      </c>
      <c r="I49" s="71" t="s">
        <v>47</v>
      </c>
      <c r="J49" s="71" t="s">
        <v>69</v>
      </c>
      <c r="K49" s="194" t="str">
        <f t="array" ref="K49">IF((J49="Select_Option")+(J49=""),"",IF(J49="Test Tier 1 - $0.01 USD",0.01,IF(J49="Test Tier 2 - $0.02 USD",0.02,INDEX(WSP[#All],MATCH(J49,WSP[LOOKUP],0)+1,MATCH(C49,WSP[#Headers],0)))))</f>
        <v/>
      </c>
      <c r="L49" s="138" t="s">
        <v>69</v>
      </c>
      <c r="M49" s="194" t="str">
        <f t="array" ref="M49">IF((L49="Select_Option")*(J49="Select_Option"),"",IF((L49="Select_Option")*(J49&lt;&gt;"Select_Option"),INDEX(SRP[#All],MATCH(INDEX(_reference!$J$3:$J$406,MATCH(J49,_reference!$I$3:$I$406,0)),SRP[LOOKUP],0)+1,MATCH(C49,SRP[#Headers],0)),IF(L49="Test Tier 1 - $0.01 USD",0.01,IF(L49="Test Tier 2 - $0.02 USD",0.02,INDEX(SRP[#All],MATCH(L49,SRP[LOOKUP],0)+1,MATCH(C49,SRP[#Headers],0))))))</f>
        <v/>
      </c>
      <c r="N49" s="117" t="s">
        <v>69</v>
      </c>
      <c r="O49" s="224" t="str">
        <f t="array" ref="O49">IF((N49="Select_Option")+(N49=""),"",IF(N49="Test Tier 1 - $0.01 USD",0.01,IF(N49="Test Tier 2 - $0.02 USD",0.02,INDEX(SRP[#All],MATCH(N49,SRP[LOOKUP],0)+1,MATCH(C49,SRP[#Headers],0)))))</f>
        <v/>
      </c>
      <c r="P49" s="71" t="s">
        <v>69</v>
      </c>
      <c r="Q49" s="71" t="s">
        <v>69</v>
      </c>
      <c r="R49" s="71">
        <v>0</v>
      </c>
      <c r="S49" s="71" t="s">
        <v>69</v>
      </c>
      <c r="T49" s="126" t="s">
        <v>47</v>
      </c>
      <c r="U49" s="126" t="s">
        <v>47</v>
      </c>
      <c r="V49" s="126" t="s">
        <v>47</v>
      </c>
      <c r="W49" s="126" t="s">
        <v>47</v>
      </c>
      <c r="X49" s="126" t="s">
        <v>47</v>
      </c>
      <c r="Y49" s="126" t="s">
        <v>47</v>
      </c>
    </row>
    <row r="50" spans="1:25" ht="16.5" x14ac:dyDescent="0.3">
      <c r="A50" s="4"/>
      <c r="C50" s="69" t="s">
        <v>407</v>
      </c>
      <c r="D50" s="69"/>
      <c r="E50" s="69"/>
      <c r="F50" s="69"/>
      <c r="G50" s="69"/>
      <c r="H50" s="69"/>
      <c r="I50" s="69"/>
      <c r="J50" s="69"/>
      <c r="K50" s="144"/>
      <c r="L50" s="138" t="s">
        <v>69</v>
      </c>
      <c r="M50" s="144"/>
      <c r="N50" s="70"/>
      <c r="O50" s="230"/>
      <c r="P50" s="69"/>
      <c r="Q50" s="69"/>
      <c r="R50" s="69"/>
      <c r="S50" s="69"/>
      <c r="T50" s="127"/>
      <c r="U50" s="127"/>
      <c r="V50" s="127"/>
      <c r="W50" s="127"/>
      <c r="X50" s="127"/>
      <c r="Y50" s="127"/>
    </row>
    <row r="51" spans="1:25" ht="16.5" x14ac:dyDescent="0.3">
      <c r="A51" s="4"/>
      <c r="C51" s="129" t="s">
        <v>294</v>
      </c>
      <c r="D51" s="130"/>
      <c r="E51" s="71" t="s">
        <v>68</v>
      </c>
      <c r="F51" s="71" t="s">
        <v>47</v>
      </c>
      <c r="G51" s="71" t="s">
        <v>47</v>
      </c>
      <c r="H51" s="71" t="s">
        <v>47</v>
      </c>
      <c r="I51" s="71" t="s">
        <v>47</v>
      </c>
      <c r="J51" s="71" t="s">
        <v>69</v>
      </c>
      <c r="K51" s="195" t="str">
        <f t="array" ref="K51">IF((J51="Select_Option")+(J51=""),"",IF(J51="Test Tier 1 - $0.01 USD",0.01,IF(J51="Test Tier 2 - $0.02 USD",0.02,INDEX(WSP[#All],MATCH(J51,WSP[LOOKUP],0)+1,MATCH(C51,WSP[#Headers],0)))))</f>
        <v/>
      </c>
      <c r="L51" s="138" t="s">
        <v>69</v>
      </c>
      <c r="M51" s="195" t="str">
        <f t="array" ref="M51">IF((L51="Select_Option")*(J51="Select_Option"),"",IF((L51="Select_Option")*(J51&lt;&gt;"Select_Option"),INDEX(SRP[#All],MATCH(INDEX(_reference!$J$3:$J$406,MATCH(J51,_reference!$I$3:$I$406,0)),SRP[LOOKUP],0)+1,MATCH(C51,SRP[#Headers],0)),IF(L51="Test Tier 1 - $0.01 USD",0.01,IF(L51="Test Tier 2 - $0.02 USD",0.02,INDEX(SRP[#All],MATCH(L51,SRP[LOOKUP],0)+1,MATCH(C51,SRP[#Headers],0))))))</f>
        <v/>
      </c>
      <c r="N51" s="117" t="s">
        <v>69</v>
      </c>
      <c r="O51" s="225" t="str">
        <f t="array" ref="O51">IF((N51="Select_Option")+(N51=""),"",IF(N51="Test Tier 1 - $0.01 USD",0.01,IF(N51="Test Tier 2 - $0.02 USD",0.02,INDEX(SRP[#All],MATCH(N51,SRP[LOOKUP],0)+1,MATCH(C51,SRP[#Headers],0)))))</f>
        <v/>
      </c>
      <c r="P51" s="71" t="s">
        <v>69</v>
      </c>
      <c r="Q51" s="71" t="s">
        <v>69</v>
      </c>
      <c r="R51" s="71">
        <v>0</v>
      </c>
      <c r="S51" s="71" t="s">
        <v>69</v>
      </c>
      <c r="T51" s="126" t="s">
        <v>47</v>
      </c>
      <c r="U51" s="126" t="s">
        <v>47</v>
      </c>
      <c r="V51" s="126" t="s">
        <v>47</v>
      </c>
      <c r="W51" s="126" t="s">
        <v>47</v>
      </c>
      <c r="X51" s="126" t="s">
        <v>47</v>
      </c>
      <c r="Y51" s="126" t="s">
        <v>47</v>
      </c>
    </row>
    <row r="52" spans="1:25" ht="16.5" x14ac:dyDescent="0.3">
      <c r="A52" s="4"/>
      <c r="C52" s="129" t="s">
        <v>314</v>
      </c>
      <c r="D52" s="130"/>
      <c r="E52" s="71" t="s">
        <v>68</v>
      </c>
      <c r="F52" s="71" t="s">
        <v>47</v>
      </c>
      <c r="G52" s="71" t="s">
        <v>47</v>
      </c>
      <c r="H52" s="71" t="s">
        <v>47</v>
      </c>
      <c r="I52" s="71" t="s">
        <v>47</v>
      </c>
      <c r="J52" s="71" t="s">
        <v>69</v>
      </c>
      <c r="K52" s="196" t="str">
        <f t="array" ref="K52">IF((J52="Select_Option")+(J52=""),"",IF(J52="Test Tier 1 - $0.01 USD",0.01,IF(J52="Test Tier 2 - $0.02 USD",0.02,INDEX(WSP[#All],MATCH(J52,WSP[LOOKUP],0)+1,MATCH(C52,WSP[#Headers],0)))))</f>
        <v/>
      </c>
      <c r="L52" s="138" t="s">
        <v>69</v>
      </c>
      <c r="M52" s="196" t="str">
        <f t="array" ref="M52">IF((L52="Select_Option")*(J52="Select_Option"),"",IF((L52="Select_Option")*(J52&lt;&gt;"Select_Option"),INDEX(SRP[#All],MATCH(INDEX(_reference!$J$3:$J$406,MATCH(J52,_reference!$I$3:$I$406,0)),SRP[LOOKUP],0)+1,MATCH(C52,SRP[#Headers],0)),IF(L52="Test Tier 1 - $0.01 USD",0.01,IF(L52="Test Tier 2 - $0.02 USD",0.02,INDEX(SRP[#All],MATCH(L52,SRP[LOOKUP],0)+1,MATCH(C52,SRP[#Headers],0))))))</f>
        <v/>
      </c>
      <c r="N52" s="117" t="s">
        <v>69</v>
      </c>
      <c r="O52" s="226" t="str">
        <f t="array" ref="O52">IF((N52="Select_Option")+(N52=""),"",IF(N52="Test Tier 1 - $0.01 USD",0.01,IF(N52="Test Tier 2 - $0.02 USD",0.02,INDEX(SRP[#All],MATCH(N52,SRP[LOOKUP],0)+1,MATCH(C52,SRP[#Headers],0)))))</f>
        <v/>
      </c>
      <c r="P52" s="71" t="s">
        <v>69</v>
      </c>
      <c r="Q52" s="71" t="s">
        <v>69</v>
      </c>
      <c r="R52" s="71">
        <v>0</v>
      </c>
      <c r="S52" s="71" t="s">
        <v>69</v>
      </c>
      <c r="T52" s="126" t="s">
        <v>47</v>
      </c>
      <c r="U52" s="126" t="s">
        <v>47</v>
      </c>
      <c r="V52" s="126" t="s">
        <v>47</v>
      </c>
      <c r="W52" s="126" t="s">
        <v>47</v>
      </c>
      <c r="X52" s="126" t="s">
        <v>47</v>
      </c>
      <c r="Y52" s="126" t="s">
        <v>47</v>
      </c>
    </row>
    <row r="53" spans="1:25" ht="16.5" x14ac:dyDescent="0.3">
      <c r="A53" s="4"/>
      <c r="C53" s="129" t="s">
        <v>318</v>
      </c>
      <c r="D53" s="130"/>
      <c r="E53" s="71" t="s">
        <v>68</v>
      </c>
      <c r="F53" s="71" t="s">
        <v>47</v>
      </c>
      <c r="G53" s="71" t="s">
        <v>47</v>
      </c>
      <c r="H53" s="71" t="s">
        <v>47</v>
      </c>
      <c r="I53" s="71" t="s">
        <v>47</v>
      </c>
      <c r="J53" s="71" t="s">
        <v>69</v>
      </c>
      <c r="K53" s="197" t="str">
        <f t="array" ref="K53">IF((J53="Select_Option")+(J53=""),"",IF(J53="Test Tier 1 - $0.01 USD",0.01,IF(J53="Test Tier 2 - $0.02 USD",0.02,INDEX(WSP[#All],MATCH(J53,WSP[LOOKUP],0)+1,MATCH(C53,WSP[#Headers],0)))))</f>
        <v/>
      </c>
      <c r="L53" s="138" t="s">
        <v>69</v>
      </c>
      <c r="M53" s="197" t="str">
        <f t="array" ref="M53">IF((L53="Select_Option")*(J53="Select_Option"),"",IF((L53="Select_Option")*(J53&lt;&gt;"Select_Option"),INDEX(SRP[#All],MATCH(INDEX(_reference!$J$3:$J$406,MATCH(J53,_reference!$I$3:$I$406,0)),SRP[LOOKUP],0)+1,MATCH(C53,SRP[#Headers],0)),IF(L53="Test Tier 1 - $0.01 USD",0.01,IF(L53="Test Tier 2 - $0.02 USD",0.02,INDEX(SRP[#All],MATCH(L53,SRP[LOOKUP],0)+1,MATCH(C53,SRP[#Headers],0))))))</f>
        <v/>
      </c>
      <c r="N53" s="117" t="s">
        <v>69</v>
      </c>
      <c r="O53" s="227" t="str">
        <f t="array" ref="O53">IF((N53="Select_Option")+(N53=""),"",IF(N53="Test Tier 1 - $0.01 USD",0.01,IF(N53="Test Tier 2 - $0.02 USD",0.02,INDEX(SRP[#All],MATCH(N53,SRP[LOOKUP],0)+1,MATCH(C53,SRP[#Headers],0)))))</f>
        <v/>
      </c>
      <c r="P53" s="71" t="s">
        <v>69</v>
      </c>
      <c r="Q53" s="71" t="s">
        <v>69</v>
      </c>
      <c r="R53" s="71">
        <v>0</v>
      </c>
      <c r="S53" s="71" t="s">
        <v>69</v>
      </c>
      <c r="T53" s="126" t="s">
        <v>47</v>
      </c>
      <c r="U53" s="126" t="s">
        <v>47</v>
      </c>
      <c r="V53" s="126" t="s">
        <v>47</v>
      </c>
      <c r="W53" s="126" t="s">
        <v>47</v>
      </c>
      <c r="X53" s="126" t="s">
        <v>47</v>
      </c>
      <c r="Y53" s="126" t="s">
        <v>47</v>
      </c>
    </row>
    <row r="54" spans="1:25" ht="16.5" x14ac:dyDescent="0.3">
      <c r="A54" s="4"/>
      <c r="C54" s="129" t="s">
        <v>324</v>
      </c>
      <c r="D54" s="130"/>
      <c r="E54" s="71" t="s">
        <v>68</v>
      </c>
      <c r="F54" s="71" t="s">
        <v>47</v>
      </c>
      <c r="G54" s="71" t="s">
        <v>47</v>
      </c>
      <c r="H54" s="71" t="s">
        <v>47</v>
      </c>
      <c r="I54" s="71" t="s">
        <v>47</v>
      </c>
      <c r="J54" s="71" t="s">
        <v>69</v>
      </c>
      <c r="K54" s="198" t="str">
        <f t="array" ref="K54">IF((J54="Select_Option")+(J54=""),"",IF(J54="Test Tier 1 - $0.01 USD",0.01,IF(J54="Test Tier 2 - $0.02 USD",0.02,INDEX(WSP[#All],MATCH(J54,WSP[LOOKUP],0)+1,MATCH(C54,WSP[#Headers],0)))))</f>
        <v/>
      </c>
      <c r="L54" s="138" t="s">
        <v>69</v>
      </c>
      <c r="M54" s="198" t="str">
        <f t="array" ref="M54">IF((L54="Select_Option")*(J54="Select_Option"),"",IF((L54="Select_Option")*(J54&lt;&gt;"Select_Option"),INDEX(SRP[#All],MATCH(INDEX(_reference!$J$3:$J$406,MATCH(J54,_reference!$I$3:$I$406,0)),SRP[LOOKUP],0)+1,MATCH(C54,SRP[#Headers],0)),IF(L54="Test Tier 1 - $0.01 USD",0.01,IF(L54="Test Tier 2 - $0.02 USD",0.02,INDEX(SRP[#All],MATCH(L54,SRP[LOOKUP],0)+1,MATCH(C54,SRP[#Headers],0))))))</f>
        <v/>
      </c>
      <c r="N54" s="117" t="s">
        <v>69</v>
      </c>
      <c r="O54" s="228" t="str">
        <f t="array" ref="O54">IF((N54="Select_Option")+(N54=""),"",IF(N54="Test Tier 1 - $0.01 USD",0.01,IF(N54="Test Tier 2 - $0.02 USD",0.02,INDEX(SRP[#All],MATCH(N54,SRP[LOOKUP],0)+1,MATCH(C54,SRP[#Headers],0)))))</f>
        <v/>
      </c>
      <c r="P54" s="71" t="s">
        <v>69</v>
      </c>
      <c r="Q54" s="71" t="s">
        <v>69</v>
      </c>
      <c r="R54" s="71">
        <v>0</v>
      </c>
      <c r="S54" s="71" t="s">
        <v>69</v>
      </c>
      <c r="T54" s="126" t="s">
        <v>47</v>
      </c>
      <c r="U54" s="126" t="s">
        <v>47</v>
      </c>
      <c r="V54" s="126" t="s">
        <v>47</v>
      </c>
      <c r="W54" s="126" t="s">
        <v>47</v>
      </c>
      <c r="X54" s="126" t="s">
        <v>47</v>
      </c>
      <c r="Y54" s="126" t="s">
        <v>47</v>
      </c>
    </row>
    <row r="55" spans="1:25" ht="16.5" x14ac:dyDescent="0.3">
      <c r="A55" s="4"/>
      <c r="C55" s="129" t="s">
        <v>326</v>
      </c>
      <c r="D55" s="130"/>
      <c r="E55" s="71" t="s">
        <v>68</v>
      </c>
      <c r="F55" s="71" t="s">
        <v>47</v>
      </c>
      <c r="G55" s="71" t="s">
        <v>47</v>
      </c>
      <c r="H55" s="71" t="s">
        <v>47</v>
      </c>
      <c r="I55" s="71" t="s">
        <v>47</v>
      </c>
      <c r="J55" s="71" t="s">
        <v>69</v>
      </c>
      <c r="K55" s="199" t="str">
        <f t="array" ref="K55">IF((J55="Select_Option")+(J55=""),"",IF(J55="Test Tier 1 - $0.01 USD",0.01,IF(J55="Test Tier 2 - $0.02 USD",0.02,INDEX(WSP[#All],MATCH(J55,WSP[LOOKUP],0)+1,MATCH(C55,WSP[#Headers],0)))))</f>
        <v/>
      </c>
      <c r="L55" s="138" t="s">
        <v>69</v>
      </c>
      <c r="M55" s="199" t="str">
        <f t="array" ref="M55">IF((L55="Select_Option")*(J55="Select_Option"),"",IF((L55="Select_Option")*(J55&lt;&gt;"Select_Option"),INDEX(SRP[#All],MATCH(INDEX(_reference!$J$3:$J$406,MATCH(J55,_reference!$I$3:$I$406,0)),SRP[LOOKUP],0)+1,MATCH(C55,SRP[#Headers],0)),IF(L55="Test Tier 1 - $0.01 USD",0.01,IF(L55="Test Tier 2 - $0.02 USD",0.02,INDEX(SRP[#All],MATCH(L55,SRP[LOOKUP],0)+1,MATCH(C55,SRP[#Headers],0))))))</f>
        <v/>
      </c>
      <c r="N55" s="117" t="s">
        <v>69</v>
      </c>
      <c r="O55" s="229" t="str">
        <f t="array" ref="O55">IF((N55="Select_Option")+(N55=""),"",IF(N55="Test Tier 1 - $0.01 USD",0.01,IF(N55="Test Tier 2 - $0.02 USD",0.02,INDEX(SRP[#All],MATCH(N55,SRP[LOOKUP],0)+1,MATCH(C55,SRP[#Headers],0)))))</f>
        <v/>
      </c>
      <c r="P55" s="71" t="s">
        <v>69</v>
      </c>
      <c r="Q55" s="71" t="s">
        <v>69</v>
      </c>
      <c r="R55" s="71">
        <v>0</v>
      </c>
      <c r="S55" s="71" t="s">
        <v>69</v>
      </c>
      <c r="T55" s="126" t="s">
        <v>47</v>
      </c>
      <c r="U55" s="126" t="s">
        <v>47</v>
      </c>
      <c r="V55" s="126" t="s">
        <v>47</v>
      </c>
      <c r="W55" s="126" t="s">
        <v>47</v>
      </c>
      <c r="X55" s="126" t="s">
        <v>47</v>
      </c>
      <c r="Y55" s="126" t="s">
        <v>47</v>
      </c>
    </row>
    <row r="56" spans="1:25" x14ac:dyDescent="0.25">
      <c r="A56" s="66"/>
    </row>
    <row r="57" spans="1:25" x14ac:dyDescent="0.25">
      <c r="A57" s="66"/>
    </row>
    <row r="58" spans="1:25" x14ac:dyDescent="0.25">
      <c r="A58" s="66"/>
    </row>
    <row r="59" spans="1:25" x14ac:dyDescent="0.25">
      <c r="A59" s="66"/>
    </row>
    <row r="60" spans="1:25" x14ac:dyDescent="0.25">
      <c r="A60" s="66"/>
    </row>
    <row r="61" spans="1:25" x14ac:dyDescent="0.25">
      <c r="A61" s="66"/>
    </row>
    <row r="62" spans="1:25" x14ac:dyDescent="0.25">
      <c r="A62" s="66"/>
    </row>
    <row r="63" spans="1:25" x14ac:dyDescent="0.25">
      <c r="A63" s="66"/>
    </row>
    <row r="64" spans="1:25" x14ac:dyDescent="0.25">
      <c r="A64" s="66"/>
    </row>
    <row r="65" spans="1:1" x14ac:dyDescent="0.25">
      <c r="A65" s="66"/>
    </row>
    <row r="66" spans="1:1" x14ac:dyDescent="0.25">
      <c r="A66" s="66"/>
    </row>
  </sheetData>
  <sheetProtection sheet="1" objects="1" scenarios="1" formatColumns="0" formatRows="0"/>
  <mergeCells count="1">
    <mergeCell ref="C4:Y4"/>
  </mergeCells>
  <conditionalFormatting sqref="F7:I9 F34:I35 F37:I40 F11:I25 F31:I31 F45:I49 F42:I42">
    <cfRule type="containsText" dxfId="1396" priority="960" operator="containsText" text="Enter_Information_Here">
      <formula>NOT(ISERROR(SEARCH("Enter_Information_Here",F7)))</formula>
    </cfRule>
  </conditionalFormatting>
  <conditionalFormatting sqref="J7:J9 J11:J25 J27:J32 J34:J35 J37:J40 J42 J45:J49 E7:E9 E11:E25 E34:E35 E31 E37:E40 E42 P7:R7">
    <cfRule type="containsText" dxfId="1395" priority="961" operator="containsText" text="Select_Option">
      <formula>NOT(ISERROR(SEARCH("Select_Option",E7)))</formula>
    </cfRule>
  </conditionalFormatting>
  <conditionalFormatting sqref="S7">
    <cfRule type="containsText" dxfId="1394" priority="828" operator="containsText" text="Select_Option">
      <formula>NOT(ISERROR(SEARCH("Select_Option",S7)))</formula>
    </cfRule>
  </conditionalFormatting>
  <conditionalFormatting sqref="J51:J55">
    <cfRule type="containsText" dxfId="1393" priority="826" operator="containsText" text="Select_Option">
      <formula>NOT(ISERROR(SEARCH("Select_Option",J51)))</formula>
    </cfRule>
  </conditionalFormatting>
  <conditionalFormatting sqref="F51:I51">
    <cfRule type="containsText" dxfId="1392" priority="821" operator="containsText" text="Enter_Information_Here">
      <formula>NOT(ISERROR(SEARCH("Enter_Information_Here",F51)))</formula>
    </cfRule>
  </conditionalFormatting>
  <conditionalFormatting sqref="F52:I52">
    <cfRule type="containsText" dxfId="1391" priority="818" operator="containsText" text="Enter_Information_Here">
      <formula>NOT(ISERROR(SEARCH("Enter_Information_Here",F52)))</formula>
    </cfRule>
  </conditionalFormatting>
  <conditionalFormatting sqref="F53:I53">
    <cfRule type="containsText" dxfId="1390" priority="812" operator="containsText" text="Enter_Information_Here">
      <formula>NOT(ISERROR(SEARCH("Enter_Information_Here",F53)))</formula>
    </cfRule>
  </conditionalFormatting>
  <conditionalFormatting sqref="F54:I54">
    <cfRule type="containsText" dxfId="1389" priority="809" operator="containsText" text="Enter_Information_Here">
      <formula>NOT(ISERROR(SEARCH("Enter_Information_Here",F54)))</formula>
    </cfRule>
  </conditionalFormatting>
  <conditionalFormatting sqref="F55:I55">
    <cfRule type="containsText" dxfId="1388" priority="806" operator="containsText" text="Enter_Information_Here">
      <formula>NOT(ISERROR(SEARCH("Enter_Information_Here",F55)))</formula>
    </cfRule>
  </conditionalFormatting>
  <conditionalFormatting sqref="T42:Y42">
    <cfRule type="containsText" dxfId="1382" priority="790" operator="containsText" text="Enter_Information_Here">
      <formula>NOT(ISERROR(SEARCH("Enter_Information_Here",T42)))</formula>
    </cfRule>
  </conditionalFormatting>
  <conditionalFormatting sqref="P42:R42">
    <cfRule type="containsText" dxfId="1381" priority="791" operator="containsText" text="Select_Option">
      <formula>NOT(ISERROR(SEARCH("Select_Option",P42)))</formula>
    </cfRule>
  </conditionalFormatting>
  <conditionalFormatting sqref="T45:Y45">
    <cfRule type="containsText" dxfId="1380" priority="785" operator="containsText" text="Enter_Information_Here">
      <formula>NOT(ISERROR(SEARCH("Enter_Information_Here",T45)))</formula>
    </cfRule>
  </conditionalFormatting>
  <conditionalFormatting sqref="P45">
    <cfRule type="containsText" dxfId="1379" priority="786" operator="containsText" text="Select_Option">
      <formula>NOT(ISERROR(SEARCH("Select_Option",P45)))</formula>
    </cfRule>
  </conditionalFormatting>
  <conditionalFormatting sqref="T46:Y46">
    <cfRule type="containsText" dxfId="1378" priority="780" operator="containsText" text="Enter_Information_Here">
      <formula>NOT(ISERROR(SEARCH("Enter_Information_Here",T46)))</formula>
    </cfRule>
  </conditionalFormatting>
  <conditionalFormatting sqref="P46">
    <cfRule type="containsText" dxfId="1377" priority="781" operator="containsText" text="Select_Option">
      <formula>NOT(ISERROR(SEARCH("Select_Option",P46)))</formula>
    </cfRule>
  </conditionalFormatting>
  <conditionalFormatting sqref="T48:Y48">
    <cfRule type="containsText" dxfId="1374" priority="770" operator="containsText" text="Enter_Information_Here">
      <formula>NOT(ISERROR(SEARCH("Enter_Information_Here",T48)))</formula>
    </cfRule>
  </conditionalFormatting>
  <conditionalFormatting sqref="P48">
    <cfRule type="containsText" dxfId="1373" priority="771" operator="containsText" text="Select_Option">
      <formula>NOT(ISERROR(SEARCH("Select_Option",P48)))</formula>
    </cfRule>
  </conditionalFormatting>
  <conditionalFormatting sqref="T49:Y49">
    <cfRule type="containsText" dxfId="1372" priority="765" operator="containsText" text="Enter_Information_Here">
      <formula>NOT(ISERROR(SEARCH("Enter_Information_Here",T49)))</formula>
    </cfRule>
  </conditionalFormatting>
  <conditionalFormatting sqref="P49">
    <cfRule type="containsText" dxfId="1371" priority="766" operator="containsText" text="Select_Option">
      <formula>NOT(ISERROR(SEARCH("Select_Option",P49)))</formula>
    </cfRule>
  </conditionalFormatting>
  <conditionalFormatting sqref="T51:Y51">
    <cfRule type="containsText" dxfId="1370" priority="760" operator="containsText" text="Enter_Information_Here">
      <formula>NOT(ISERROR(SEARCH("Enter_Information_Here",T51)))</formula>
    </cfRule>
  </conditionalFormatting>
  <conditionalFormatting sqref="P51:R51">
    <cfRule type="containsText" dxfId="1369" priority="761" operator="containsText" text="Select_Option">
      <formula>NOT(ISERROR(SEARCH("Select_Option",P51)))</formula>
    </cfRule>
  </conditionalFormatting>
  <conditionalFormatting sqref="T52:Y52">
    <cfRule type="containsText" dxfId="1368" priority="755" operator="containsText" text="Enter_Information_Here">
      <formula>NOT(ISERROR(SEARCH("Enter_Information_Here",T52)))</formula>
    </cfRule>
  </conditionalFormatting>
  <conditionalFormatting sqref="P52:R52">
    <cfRule type="containsText" dxfId="1367" priority="756" operator="containsText" text="Select_Option">
      <formula>NOT(ISERROR(SEARCH("Select_Option",P52)))</formula>
    </cfRule>
  </conditionalFormatting>
  <conditionalFormatting sqref="T53:Y53">
    <cfRule type="containsText" dxfId="1366" priority="750" operator="containsText" text="Enter_Information_Here">
      <formula>NOT(ISERROR(SEARCH("Enter_Information_Here",T53)))</formula>
    </cfRule>
  </conditionalFormatting>
  <conditionalFormatting sqref="P53:R53">
    <cfRule type="containsText" dxfId="1365" priority="751" operator="containsText" text="Select_Option">
      <formula>NOT(ISERROR(SEARCH("Select_Option",P53)))</formula>
    </cfRule>
  </conditionalFormatting>
  <conditionalFormatting sqref="T54:Y54">
    <cfRule type="containsText" dxfId="1364" priority="745" operator="containsText" text="Enter_Information_Here">
      <formula>NOT(ISERROR(SEARCH("Enter_Information_Here",T54)))</formula>
    </cfRule>
  </conditionalFormatting>
  <conditionalFormatting sqref="P54:R54">
    <cfRule type="containsText" dxfId="1363" priority="746" operator="containsText" text="Select_Option">
      <formula>NOT(ISERROR(SEARCH("Select_Option",P54)))</formula>
    </cfRule>
  </conditionalFormatting>
  <conditionalFormatting sqref="T55:Y55">
    <cfRule type="containsText" dxfId="1362" priority="740" operator="containsText" text="Enter_Information_Here">
      <formula>NOT(ISERROR(SEARCH("Enter_Information_Here",T55)))</formula>
    </cfRule>
  </conditionalFormatting>
  <conditionalFormatting sqref="P55:R55">
    <cfRule type="containsText" dxfId="1361" priority="741" operator="containsText" text="Select_Option">
      <formula>NOT(ISERROR(SEARCH("Select_Option",P55)))</formula>
    </cfRule>
  </conditionalFormatting>
  <conditionalFormatting sqref="F30:I30">
    <cfRule type="containsText" dxfId="1350" priority="708" operator="containsText" text="Enter_Information_Here">
      <formula>NOT(ISERROR(SEARCH("Enter_Information_Here",F30)))</formula>
    </cfRule>
  </conditionalFormatting>
  <conditionalFormatting sqref="F29:I29">
    <cfRule type="containsText" dxfId="1348" priority="704" operator="containsText" text="Enter_Information_Here">
      <formula>NOT(ISERROR(SEARCH("Enter_Information_Here",F29)))</formula>
    </cfRule>
  </conditionalFormatting>
  <conditionalFormatting sqref="F28:I28">
    <cfRule type="containsText" dxfId="1346" priority="700" operator="containsText" text="Enter_Information_Here">
      <formula>NOT(ISERROR(SEARCH("Enter_Information_Here",F28)))</formula>
    </cfRule>
  </conditionalFormatting>
  <conditionalFormatting sqref="F27:I27">
    <cfRule type="containsText" dxfId="1344" priority="696" operator="containsText" text="Enter_Information_Here">
      <formula>NOT(ISERROR(SEARCH("Enter_Information_Here",F27)))</formula>
    </cfRule>
  </conditionalFormatting>
  <conditionalFormatting sqref="F32:I32">
    <cfRule type="containsText" dxfId="1342" priority="692" operator="containsText" text="Enter_Information_Here">
      <formula>NOT(ISERROR(SEARCH("Enter_Information_Here",F32)))</formula>
    </cfRule>
  </conditionalFormatting>
  <conditionalFormatting sqref="S42">
    <cfRule type="containsText" dxfId="1336" priority="679" operator="containsText" text="Select_Option">
      <formula>NOT(ISERROR(SEARCH("Select_Option",S42)))</formula>
    </cfRule>
  </conditionalFormatting>
  <conditionalFormatting sqref="S45:S46 S48:S49">
    <cfRule type="containsText" dxfId="1335" priority="677" operator="containsText" text="Select_Option">
      <formula>NOT(ISERROR(SEARCH("Select_Option",S45)))</formula>
    </cfRule>
  </conditionalFormatting>
  <conditionalFormatting sqref="S51:S55">
    <cfRule type="containsText" dxfId="1334" priority="675" operator="containsText" text="Select_Option">
      <formula>NOT(ISERROR(SEARCH("Select_Option",S51)))</formula>
    </cfRule>
  </conditionalFormatting>
  <conditionalFormatting sqref="F45:P46 S45:Y46 F50:Y55 F10:Y10 F7:S7 F8:O9 F26:Y26 F11:O25 F33:Y33 F27:O32 F36:Y36 F34:O35 F41:Y43 F37:O40 S48:Y49 F48:P49 F47:O47">
    <cfRule type="expression" dxfId="1333" priority="673">
      <formula>INDIRECT("E"&amp;ROW())="No"</formula>
    </cfRule>
  </conditionalFormatting>
  <conditionalFormatting sqref="J51:J55">
    <cfRule type="containsText" dxfId="1332" priority="672" operator="containsText" text="Select_Option">
      <formula>NOT(ISERROR(SEARCH("Select_Option",J51)))</formula>
    </cfRule>
  </conditionalFormatting>
  <conditionalFormatting sqref="J49">
    <cfRule type="containsText" dxfId="1331" priority="669" operator="containsText" text="Select_Option">
      <formula>NOT(ISERROR(SEARCH("Select_Option",J49)))</formula>
    </cfRule>
  </conditionalFormatting>
  <conditionalFormatting sqref="J49">
    <cfRule type="containsText" dxfId="1330" priority="666" operator="containsText" text="Select_Option">
      <formula>NOT(ISERROR(SEARCH("Select_Option",J49)))</formula>
    </cfRule>
  </conditionalFormatting>
  <conditionalFormatting sqref="J48">
    <cfRule type="containsText" dxfId="1329" priority="663" operator="containsText" text="Select_Option">
      <formula>NOT(ISERROR(SEARCH("Select_Option",J48)))</formula>
    </cfRule>
  </conditionalFormatting>
  <conditionalFormatting sqref="J48">
    <cfRule type="containsText" dxfId="1328" priority="660" operator="containsText" text="Select_Option">
      <formula>NOT(ISERROR(SEARCH("Select_Option",J48)))</formula>
    </cfRule>
  </conditionalFormatting>
  <conditionalFormatting sqref="J47">
    <cfRule type="containsText" dxfId="1327" priority="657" operator="containsText" text="Select_Option">
      <formula>NOT(ISERROR(SEARCH("Select_Option",J47)))</formula>
    </cfRule>
  </conditionalFormatting>
  <conditionalFormatting sqref="J47">
    <cfRule type="containsText" dxfId="1326" priority="654" operator="containsText" text="Select_Option">
      <formula>NOT(ISERROR(SEARCH("Select_Option",J47)))</formula>
    </cfRule>
  </conditionalFormatting>
  <conditionalFormatting sqref="J46">
    <cfRule type="containsText" dxfId="1325" priority="651" operator="containsText" text="Select_Option">
      <formula>NOT(ISERROR(SEARCH("Select_Option",J46)))</formula>
    </cfRule>
  </conditionalFormatting>
  <conditionalFormatting sqref="J46">
    <cfRule type="containsText" dxfId="1324" priority="648" operator="containsText" text="Select_Option">
      <formula>NOT(ISERROR(SEARCH("Select_Option",J46)))</formula>
    </cfRule>
  </conditionalFormatting>
  <conditionalFormatting sqref="J45">
    <cfRule type="containsText" dxfId="1323" priority="645" operator="containsText" text="Select_Option">
      <formula>NOT(ISERROR(SEARCH("Select_Option",J45)))</formula>
    </cfRule>
  </conditionalFormatting>
  <conditionalFormatting sqref="J45">
    <cfRule type="containsText" dxfId="1322" priority="642" operator="containsText" text="Select_Option">
      <formula>NOT(ISERROR(SEARCH("Select_Option",J45)))</formula>
    </cfRule>
  </conditionalFormatting>
  <conditionalFormatting sqref="J42">
    <cfRule type="containsText" dxfId="1321" priority="639" operator="containsText" text="Select_Option">
      <formula>NOT(ISERROR(SEARCH("Select_Option",J42)))</formula>
    </cfRule>
  </conditionalFormatting>
  <conditionalFormatting sqref="J42">
    <cfRule type="containsText" dxfId="1320" priority="636" operator="containsText" text="Select_Option">
      <formula>NOT(ISERROR(SEARCH("Select_Option",J42)))</formula>
    </cfRule>
  </conditionalFormatting>
  <conditionalFormatting sqref="J40">
    <cfRule type="containsText" dxfId="1319" priority="633" operator="containsText" text="Select_Option">
      <formula>NOT(ISERROR(SEARCH("Select_Option",J40)))</formula>
    </cfRule>
  </conditionalFormatting>
  <conditionalFormatting sqref="J40">
    <cfRule type="containsText" dxfId="1318" priority="630" operator="containsText" text="Select_Option">
      <formula>NOT(ISERROR(SEARCH("Select_Option",J40)))</formula>
    </cfRule>
  </conditionalFormatting>
  <conditionalFormatting sqref="J39">
    <cfRule type="containsText" dxfId="1317" priority="627" operator="containsText" text="Select_Option">
      <formula>NOT(ISERROR(SEARCH("Select_Option",J39)))</formula>
    </cfRule>
  </conditionalFormatting>
  <conditionalFormatting sqref="J39">
    <cfRule type="containsText" dxfId="1316" priority="624" operator="containsText" text="Select_Option">
      <formula>NOT(ISERROR(SEARCH("Select_Option",J39)))</formula>
    </cfRule>
  </conditionalFormatting>
  <conditionalFormatting sqref="J38">
    <cfRule type="containsText" dxfId="1315" priority="621" operator="containsText" text="Select_Option">
      <formula>NOT(ISERROR(SEARCH("Select_Option",J38)))</formula>
    </cfRule>
  </conditionalFormatting>
  <conditionalFormatting sqref="J38">
    <cfRule type="containsText" dxfId="1314" priority="618" operator="containsText" text="Select_Option">
      <formula>NOT(ISERROR(SEARCH("Select_Option",J38)))</formula>
    </cfRule>
  </conditionalFormatting>
  <conditionalFormatting sqref="J37">
    <cfRule type="containsText" dxfId="1313" priority="615" operator="containsText" text="Select_Option">
      <formula>NOT(ISERROR(SEARCH("Select_Option",J37)))</formula>
    </cfRule>
  </conditionalFormatting>
  <conditionalFormatting sqref="J37">
    <cfRule type="containsText" dxfId="1312" priority="612" operator="containsText" text="Select_Option">
      <formula>NOT(ISERROR(SEARCH("Select_Option",J37)))</formula>
    </cfRule>
  </conditionalFormatting>
  <conditionalFormatting sqref="J35">
    <cfRule type="containsText" dxfId="1311" priority="609" operator="containsText" text="Select_Option">
      <formula>NOT(ISERROR(SEARCH("Select_Option",J35)))</formula>
    </cfRule>
  </conditionalFormatting>
  <conditionalFormatting sqref="J35">
    <cfRule type="containsText" dxfId="1310" priority="606" operator="containsText" text="Select_Option">
      <formula>NOT(ISERROR(SEARCH("Select_Option",J35)))</formula>
    </cfRule>
  </conditionalFormatting>
  <conditionalFormatting sqref="J34">
    <cfRule type="containsText" dxfId="1309" priority="603" operator="containsText" text="Select_Option">
      <formula>NOT(ISERROR(SEARCH("Select_Option",J34)))</formula>
    </cfRule>
  </conditionalFormatting>
  <conditionalFormatting sqref="J34">
    <cfRule type="containsText" dxfId="1308" priority="600" operator="containsText" text="Select_Option">
      <formula>NOT(ISERROR(SEARCH("Select_Option",J34)))</formula>
    </cfRule>
  </conditionalFormatting>
  <conditionalFormatting sqref="J32">
    <cfRule type="containsText" dxfId="1307" priority="597" operator="containsText" text="Select_Option">
      <formula>NOT(ISERROR(SEARCH("Select_Option",J32)))</formula>
    </cfRule>
  </conditionalFormatting>
  <conditionalFormatting sqref="J32">
    <cfRule type="containsText" dxfId="1306" priority="594" operator="containsText" text="Select_Option">
      <formula>NOT(ISERROR(SEARCH("Select_Option",J32)))</formula>
    </cfRule>
  </conditionalFormatting>
  <conditionalFormatting sqref="J31">
    <cfRule type="containsText" dxfId="1305" priority="591" operator="containsText" text="Select_Option">
      <formula>NOT(ISERROR(SEARCH("Select_Option",J31)))</formula>
    </cfRule>
  </conditionalFormatting>
  <conditionalFormatting sqref="J31">
    <cfRule type="containsText" dxfId="1304" priority="588" operator="containsText" text="Select_Option">
      <formula>NOT(ISERROR(SEARCH("Select_Option",J31)))</formula>
    </cfRule>
  </conditionalFormatting>
  <conditionalFormatting sqref="J30">
    <cfRule type="containsText" dxfId="1303" priority="585" operator="containsText" text="Select_Option">
      <formula>NOT(ISERROR(SEARCH("Select_Option",J30)))</formula>
    </cfRule>
  </conditionalFormatting>
  <conditionalFormatting sqref="J30">
    <cfRule type="containsText" dxfId="1302" priority="582" operator="containsText" text="Select_Option">
      <formula>NOT(ISERROR(SEARCH("Select_Option",J30)))</formula>
    </cfRule>
  </conditionalFormatting>
  <conditionalFormatting sqref="J29">
    <cfRule type="containsText" dxfId="1301" priority="579" operator="containsText" text="Select_Option">
      <formula>NOT(ISERROR(SEARCH("Select_Option",J29)))</formula>
    </cfRule>
  </conditionalFormatting>
  <conditionalFormatting sqref="J29">
    <cfRule type="containsText" dxfId="1300" priority="576" operator="containsText" text="Select_Option">
      <formula>NOT(ISERROR(SEARCH("Select_Option",J29)))</formula>
    </cfRule>
  </conditionalFormatting>
  <conditionalFormatting sqref="J28">
    <cfRule type="containsText" dxfId="1299" priority="573" operator="containsText" text="Select_Option">
      <formula>NOT(ISERROR(SEARCH("Select_Option",J28)))</formula>
    </cfRule>
  </conditionalFormatting>
  <conditionalFormatting sqref="J28">
    <cfRule type="containsText" dxfId="1298" priority="570" operator="containsText" text="Select_Option">
      <formula>NOT(ISERROR(SEARCH("Select_Option",J28)))</formula>
    </cfRule>
  </conditionalFormatting>
  <conditionalFormatting sqref="J27">
    <cfRule type="containsText" dxfId="1297" priority="567" operator="containsText" text="Select_Option">
      <formula>NOT(ISERROR(SEARCH("Select_Option",J27)))</formula>
    </cfRule>
  </conditionalFormatting>
  <conditionalFormatting sqref="J27">
    <cfRule type="containsText" dxfId="1296" priority="564" operator="containsText" text="Select_Option">
      <formula>NOT(ISERROR(SEARCH("Select_Option",J27)))</formula>
    </cfRule>
  </conditionalFormatting>
  <conditionalFormatting sqref="J24">
    <cfRule type="containsText" dxfId="1295" priority="561" operator="containsText" text="Select_Option">
      <formula>NOT(ISERROR(SEARCH("Select_Option",J24)))</formula>
    </cfRule>
  </conditionalFormatting>
  <conditionalFormatting sqref="J24">
    <cfRule type="containsText" dxfId="1294" priority="558" operator="containsText" text="Select_Option">
      <formula>NOT(ISERROR(SEARCH("Select_Option",J24)))</formula>
    </cfRule>
  </conditionalFormatting>
  <conditionalFormatting sqref="J25">
    <cfRule type="containsText" dxfId="1293" priority="555" operator="containsText" text="Select_Option">
      <formula>NOT(ISERROR(SEARCH("Select_Option",J25)))</formula>
    </cfRule>
  </conditionalFormatting>
  <conditionalFormatting sqref="J25">
    <cfRule type="containsText" dxfId="1292" priority="552" operator="containsText" text="Select_Option">
      <formula>NOT(ISERROR(SEARCH("Select_Option",J25)))</formula>
    </cfRule>
  </conditionalFormatting>
  <conditionalFormatting sqref="J23">
    <cfRule type="containsText" dxfId="1291" priority="549" operator="containsText" text="Select_Option">
      <formula>NOT(ISERROR(SEARCH("Select_Option",J23)))</formula>
    </cfRule>
  </conditionalFormatting>
  <conditionalFormatting sqref="J23">
    <cfRule type="containsText" dxfId="1290" priority="546" operator="containsText" text="Select_Option">
      <formula>NOT(ISERROR(SEARCH("Select_Option",J23)))</formula>
    </cfRule>
  </conditionalFormatting>
  <conditionalFormatting sqref="J22">
    <cfRule type="containsText" dxfId="1289" priority="543" operator="containsText" text="Select_Option">
      <formula>NOT(ISERROR(SEARCH("Select_Option",J22)))</formula>
    </cfRule>
  </conditionalFormatting>
  <conditionalFormatting sqref="J22">
    <cfRule type="containsText" dxfId="1288" priority="540" operator="containsText" text="Select_Option">
      <formula>NOT(ISERROR(SEARCH("Select_Option",J22)))</formula>
    </cfRule>
  </conditionalFormatting>
  <conditionalFormatting sqref="J21">
    <cfRule type="containsText" dxfId="1287" priority="537" operator="containsText" text="Select_Option">
      <formula>NOT(ISERROR(SEARCH("Select_Option",J21)))</formula>
    </cfRule>
  </conditionalFormatting>
  <conditionalFormatting sqref="J21">
    <cfRule type="containsText" dxfId="1286" priority="534" operator="containsText" text="Select_Option">
      <formula>NOT(ISERROR(SEARCH("Select_Option",J21)))</formula>
    </cfRule>
  </conditionalFormatting>
  <conditionalFormatting sqref="J20">
    <cfRule type="containsText" dxfId="1285" priority="531" operator="containsText" text="Select_Option">
      <formula>NOT(ISERROR(SEARCH("Select_Option",J20)))</formula>
    </cfRule>
  </conditionalFormatting>
  <conditionalFormatting sqref="J20">
    <cfRule type="containsText" dxfId="1284" priority="528" operator="containsText" text="Select_Option">
      <formula>NOT(ISERROR(SEARCH("Select_Option",J20)))</formula>
    </cfRule>
  </conditionalFormatting>
  <conditionalFormatting sqref="J19">
    <cfRule type="containsText" dxfId="1283" priority="525" operator="containsText" text="Select_Option">
      <formula>NOT(ISERROR(SEARCH("Select_Option",J19)))</formula>
    </cfRule>
  </conditionalFormatting>
  <conditionalFormatting sqref="J19">
    <cfRule type="containsText" dxfId="1282" priority="522" operator="containsText" text="Select_Option">
      <formula>NOT(ISERROR(SEARCH("Select_Option",J19)))</formula>
    </cfRule>
  </conditionalFormatting>
  <conditionalFormatting sqref="J18">
    <cfRule type="containsText" dxfId="1281" priority="519" operator="containsText" text="Select_Option">
      <formula>NOT(ISERROR(SEARCH("Select_Option",J18)))</formula>
    </cfRule>
  </conditionalFormatting>
  <conditionalFormatting sqref="J18">
    <cfRule type="containsText" dxfId="1280" priority="516" operator="containsText" text="Select_Option">
      <formula>NOT(ISERROR(SEARCH("Select_Option",J18)))</formula>
    </cfRule>
  </conditionalFormatting>
  <conditionalFormatting sqref="J17">
    <cfRule type="containsText" dxfId="1279" priority="513" operator="containsText" text="Select_Option">
      <formula>NOT(ISERROR(SEARCH("Select_Option",J17)))</formula>
    </cfRule>
  </conditionalFormatting>
  <conditionalFormatting sqref="J17">
    <cfRule type="containsText" dxfId="1278" priority="510" operator="containsText" text="Select_Option">
      <formula>NOT(ISERROR(SEARCH("Select_Option",J17)))</formula>
    </cfRule>
  </conditionalFormatting>
  <conditionalFormatting sqref="J16">
    <cfRule type="containsText" dxfId="1277" priority="507" operator="containsText" text="Select_Option">
      <formula>NOT(ISERROR(SEARCH("Select_Option",J16)))</formula>
    </cfRule>
  </conditionalFormatting>
  <conditionalFormatting sqref="J16">
    <cfRule type="containsText" dxfId="1276" priority="504" operator="containsText" text="Select_Option">
      <formula>NOT(ISERROR(SEARCH("Select_Option",J16)))</formula>
    </cfRule>
  </conditionalFormatting>
  <conditionalFormatting sqref="J15">
    <cfRule type="containsText" dxfId="1275" priority="501" operator="containsText" text="Select_Option">
      <formula>NOT(ISERROR(SEARCH("Select_Option",J15)))</formula>
    </cfRule>
  </conditionalFormatting>
  <conditionalFormatting sqref="J15">
    <cfRule type="containsText" dxfId="1274" priority="498" operator="containsText" text="Select_Option">
      <formula>NOT(ISERROR(SEARCH("Select_Option",J15)))</formula>
    </cfRule>
  </conditionalFormatting>
  <conditionalFormatting sqref="J14">
    <cfRule type="containsText" dxfId="1273" priority="495" operator="containsText" text="Select_Option">
      <formula>NOT(ISERROR(SEARCH("Select_Option",J14)))</formula>
    </cfRule>
  </conditionalFormatting>
  <conditionalFormatting sqref="J14">
    <cfRule type="containsText" dxfId="1272" priority="492" operator="containsText" text="Select_Option">
      <formula>NOT(ISERROR(SEARCH("Select_Option",J14)))</formula>
    </cfRule>
  </conditionalFormatting>
  <conditionalFormatting sqref="J45">
    <cfRule type="containsText" dxfId="1271" priority="489" operator="containsText" text="Select_Option">
      <formula>NOT(ISERROR(SEARCH("Select_Option",J45)))</formula>
    </cfRule>
  </conditionalFormatting>
  <conditionalFormatting sqref="J45">
    <cfRule type="containsText" dxfId="1270" priority="486" operator="containsText" text="Select_Option">
      <formula>NOT(ISERROR(SEARCH("Select_Option",J45)))</formula>
    </cfRule>
  </conditionalFormatting>
  <conditionalFormatting sqref="J51:J55">
    <cfRule type="containsText" dxfId="1269" priority="483" operator="containsText" text="Select_Option">
      <formula>NOT(ISERROR(SEARCH("Select_Option",J51)))</formula>
    </cfRule>
  </conditionalFormatting>
  <conditionalFormatting sqref="J51:J55">
    <cfRule type="containsText" dxfId="1268" priority="480" operator="containsText" text="Select_Option">
      <formula>NOT(ISERROR(SEARCH("Select_Option",J51)))</formula>
    </cfRule>
  </conditionalFormatting>
  <conditionalFormatting sqref="J51:J55">
    <cfRule type="containsText" dxfId="1267" priority="477" operator="containsText" text="Select_Option">
      <formula>NOT(ISERROR(SEARCH("Select_Option",J51)))</formula>
    </cfRule>
  </conditionalFormatting>
  <conditionalFormatting sqref="J51:J55">
    <cfRule type="containsText" dxfId="1266" priority="474" operator="containsText" text="Select_Option">
      <formula>NOT(ISERROR(SEARCH("Select_Option",J51)))</formula>
    </cfRule>
  </conditionalFormatting>
  <conditionalFormatting sqref="J51:J55">
    <cfRule type="containsText" dxfId="1265" priority="471" operator="containsText" text="Select_Option">
      <formula>NOT(ISERROR(SEARCH("Select_Option",J51)))</formula>
    </cfRule>
  </conditionalFormatting>
  <conditionalFormatting sqref="S42">
    <cfRule type="containsText" dxfId="1261" priority="419" operator="containsText" text="Select_Option">
      <formula>NOT(ISERROR(SEARCH("Select_Option",S42)))</formula>
    </cfRule>
  </conditionalFormatting>
  <conditionalFormatting sqref="S45:S46 S48:S49">
    <cfRule type="containsText" dxfId="1260" priority="417" operator="containsText" text="Select_Option">
      <formula>NOT(ISERROR(SEARCH("Select_Option",S45)))</formula>
    </cfRule>
  </conditionalFormatting>
  <conditionalFormatting sqref="S51:S55">
    <cfRule type="containsText" dxfId="1259" priority="415" operator="containsText" text="Select_Option">
      <formula>NOT(ISERROR(SEARCH("Select_Option",S51)))</formula>
    </cfRule>
  </conditionalFormatting>
  <conditionalFormatting sqref="T42:Y42">
    <cfRule type="containsText" dxfId="1258" priority="413" operator="containsText" text="Enter_Information_Here">
      <formula>NOT(ISERROR(SEARCH("Enter_Information_Here",T42)))</formula>
    </cfRule>
  </conditionalFormatting>
  <conditionalFormatting sqref="T45:Y46 T48:Y49">
    <cfRule type="containsText" dxfId="1257" priority="412" operator="containsText" text="Enter_Information_Here">
      <formula>NOT(ISERROR(SEARCH("Enter_Information_Here",T45)))</formula>
    </cfRule>
  </conditionalFormatting>
  <conditionalFormatting sqref="T51:Y55">
    <cfRule type="containsText" dxfId="1256" priority="411" operator="containsText" text="Enter_Information_Here">
      <formula>NOT(ISERROR(SEARCH("Enter_Information_Here",T51)))</formula>
    </cfRule>
  </conditionalFormatting>
  <conditionalFormatting sqref="F44:I44">
    <cfRule type="containsText" dxfId="1255" priority="395" operator="containsText" text="Enter_Information_Here">
      <formula>NOT(ISERROR(SEARCH("Enter_Information_Here",F44)))</formula>
    </cfRule>
  </conditionalFormatting>
  <conditionalFormatting sqref="J44">
    <cfRule type="containsText" dxfId="1254" priority="396" operator="containsText" text="Select_Option">
      <formula>NOT(ISERROR(SEARCH("Select_Option",J44)))</formula>
    </cfRule>
  </conditionalFormatting>
  <conditionalFormatting sqref="T44:Y44">
    <cfRule type="containsText" dxfId="1253" priority="388" operator="containsText" text="Enter_Information_Here">
      <formula>NOT(ISERROR(SEARCH("Enter_Information_Here",T44)))</formula>
    </cfRule>
  </conditionalFormatting>
  <conditionalFormatting sqref="P44">
    <cfRule type="containsText" dxfId="1252" priority="389" operator="containsText" text="Select_Option">
      <formula>NOT(ISERROR(SEARCH("Select_Option",P44)))</formula>
    </cfRule>
  </conditionalFormatting>
  <conditionalFormatting sqref="S44">
    <cfRule type="containsText" dxfId="1251" priority="386" operator="containsText" text="Select_Option">
      <formula>NOT(ISERROR(SEARCH("Select_Option",S44)))</formula>
    </cfRule>
  </conditionalFormatting>
  <conditionalFormatting sqref="F44:P44 S44:Y44">
    <cfRule type="expression" dxfId="1250" priority="384">
      <formula>INDIRECT("E"&amp;ROW())="No"</formula>
    </cfRule>
  </conditionalFormatting>
  <conditionalFormatting sqref="J44">
    <cfRule type="containsText" dxfId="1249" priority="383" operator="containsText" text="Select_Option">
      <formula>NOT(ISERROR(SEARCH("Select_Option",J44)))</formula>
    </cfRule>
  </conditionalFormatting>
  <conditionalFormatting sqref="J44">
    <cfRule type="containsText" dxfId="1248" priority="380" operator="containsText" text="Select_Option">
      <formula>NOT(ISERROR(SEARCH("Select_Option",J44)))</formula>
    </cfRule>
  </conditionalFormatting>
  <conditionalFormatting sqref="J44">
    <cfRule type="containsText" dxfId="1247" priority="377" operator="containsText" text="Select_Option">
      <formula>NOT(ISERROR(SEARCH("Select_Option",J44)))</formula>
    </cfRule>
  </conditionalFormatting>
  <conditionalFormatting sqref="J44">
    <cfRule type="containsText" dxfId="1246" priority="374" operator="containsText" text="Select_Option">
      <formula>NOT(ISERROR(SEARCH("Select_Option",J44)))</formula>
    </cfRule>
  </conditionalFormatting>
  <conditionalFormatting sqref="S44">
    <cfRule type="containsText" dxfId="1245" priority="369" operator="containsText" text="Select_Option">
      <formula>NOT(ISERROR(SEARCH("Select_Option",S44)))</formula>
    </cfRule>
  </conditionalFormatting>
  <conditionalFormatting sqref="T44:Y44">
    <cfRule type="containsText" dxfId="1244" priority="367" operator="containsText" text="Enter_Information_Here">
      <formula>NOT(ISERROR(SEARCH("Enter_Information_Here",T44)))</formula>
    </cfRule>
  </conditionalFormatting>
  <conditionalFormatting sqref="Q42:R42">
    <cfRule type="containsText" dxfId="1243" priority="364" operator="containsText" text="Select_Option">
      <formula>NOT(ISERROR(SEARCH("Select_Option",Q42)))</formula>
    </cfRule>
  </conditionalFormatting>
  <conditionalFormatting sqref="Q44:Q46 Q48:Q49">
    <cfRule type="containsText" dxfId="1242" priority="362" operator="containsText" text="Select_Option">
      <formula>NOT(ISERROR(SEARCH("Select_Option",Q44)))</formula>
    </cfRule>
  </conditionalFormatting>
  <conditionalFormatting sqref="Q44:Q46 Q48:Q49">
    <cfRule type="expression" dxfId="1241" priority="360">
      <formula>INDIRECT("E"&amp;ROW())="No"</formula>
    </cfRule>
  </conditionalFormatting>
  <conditionalFormatting sqref="Q51:R55">
    <cfRule type="containsText" dxfId="1240" priority="359" operator="containsText" text="Select_Option">
      <formula>NOT(ISERROR(SEARCH("Select_Option",Q51)))</formula>
    </cfRule>
  </conditionalFormatting>
  <conditionalFormatting sqref="R42">
    <cfRule type="containsText" dxfId="1239" priority="357" operator="containsText" text="Select_Option">
      <formula>NOT(ISERROR(SEARCH("Select_Option",R42)))</formula>
    </cfRule>
  </conditionalFormatting>
  <conditionalFormatting sqref="R51:R55">
    <cfRule type="containsText" dxfId="1238" priority="352" operator="containsText" text="Select_Option">
      <formula>NOT(ISERROR(SEARCH("Select_Option",R51)))</formula>
    </cfRule>
  </conditionalFormatting>
  <conditionalFormatting sqref="R7">
    <cfRule type="expression" dxfId="1237" priority="349">
      <formula>IF(Q7&lt;&gt;"Yes - Timed",TRUE,FALSE)</formula>
    </cfRule>
    <cfRule type="cellIs" dxfId="1236" priority="350" operator="equal">
      <formula>0</formula>
    </cfRule>
  </conditionalFormatting>
  <conditionalFormatting sqref="R42">
    <cfRule type="containsText" dxfId="1227" priority="340" operator="containsText" text="Select_Option">
      <formula>NOT(ISERROR(SEARCH("Select_Option",R42)))</formula>
    </cfRule>
  </conditionalFormatting>
  <conditionalFormatting sqref="R42">
    <cfRule type="expression" dxfId="1226" priority="337">
      <formula>IF(Q42&lt;&gt;"Yes - Timed",TRUE,FALSE)</formula>
    </cfRule>
    <cfRule type="cellIs" dxfId="1225" priority="338" operator="equal">
      <formula>0</formula>
    </cfRule>
  </conditionalFormatting>
  <conditionalFormatting sqref="R44:R46 R48:R49">
    <cfRule type="containsText" dxfId="1224" priority="336" operator="containsText" text="Select_Option">
      <formula>NOT(ISERROR(SEARCH("Select_Option",R44)))</formula>
    </cfRule>
  </conditionalFormatting>
  <conditionalFormatting sqref="R44:R46 R48:R49">
    <cfRule type="expression" dxfId="1223" priority="334">
      <formula>INDIRECT("E"&amp;ROW())="No"</formula>
    </cfRule>
  </conditionalFormatting>
  <conditionalFormatting sqref="R44:R46 R48:R49">
    <cfRule type="expression" dxfId="1222" priority="332">
      <formula>IF(Q44&lt;&gt;"Yes - Timed",TRUE,FALSE)</formula>
    </cfRule>
    <cfRule type="cellIs" dxfId="1221" priority="333" operator="equal">
      <formula>0</formula>
    </cfRule>
  </conditionalFormatting>
  <conditionalFormatting sqref="R51:R55">
    <cfRule type="containsText" dxfId="1220" priority="331" operator="containsText" text="Select_Option">
      <formula>NOT(ISERROR(SEARCH("Select_Option",R51)))</formula>
    </cfRule>
  </conditionalFormatting>
  <conditionalFormatting sqref="R51:R55">
    <cfRule type="expression" dxfId="1219" priority="328">
      <formula>IF(Q51&lt;&gt;"Yes - Timed",TRUE,FALSE)</formula>
    </cfRule>
    <cfRule type="cellIs" dxfId="1218" priority="329" operator="equal">
      <formula>0</formula>
    </cfRule>
  </conditionalFormatting>
  <conditionalFormatting sqref="E27">
    <cfRule type="containsText" dxfId="790" priority="327" operator="containsText" text="Select_Option">
      <formula>NOT(ISERROR(SEARCH("Select_Option",E27)))</formula>
    </cfRule>
  </conditionalFormatting>
  <conditionalFormatting sqref="E28">
    <cfRule type="containsText" dxfId="788" priority="325" operator="containsText" text="Select_Option">
      <formula>NOT(ISERROR(SEARCH("Select_Option",E28)))</formula>
    </cfRule>
  </conditionalFormatting>
  <conditionalFormatting sqref="E29">
    <cfRule type="containsText" dxfId="786" priority="323" operator="containsText" text="Select_Option">
      <formula>NOT(ISERROR(SEARCH("Select_Option",E29)))</formula>
    </cfRule>
  </conditionalFormatting>
  <conditionalFormatting sqref="E32">
    <cfRule type="containsText" dxfId="784" priority="321" operator="containsText" text="Select_Option">
      <formula>NOT(ISERROR(SEARCH("Select_Option",E32)))</formula>
    </cfRule>
  </conditionalFormatting>
  <conditionalFormatting sqref="E30">
    <cfRule type="containsText" dxfId="774" priority="319" operator="containsText" text="Select_Option">
      <formula>NOT(ISERROR(SEARCH("Select_Option",E30)))</formula>
    </cfRule>
  </conditionalFormatting>
  <conditionalFormatting sqref="E47">
    <cfRule type="containsText" dxfId="764" priority="317" operator="containsText" text="Select_Option">
      <formula>NOT(ISERROR(SEARCH("Select_Option",E47)))</formula>
    </cfRule>
  </conditionalFormatting>
  <conditionalFormatting sqref="E51:E55">
    <cfRule type="containsText" dxfId="760" priority="315" operator="containsText" text="Select_Option">
      <formula>NOT(ISERROR(SEARCH("Select_Option",E51)))</formula>
    </cfRule>
  </conditionalFormatting>
  <conditionalFormatting sqref="E49">
    <cfRule type="containsText" dxfId="750" priority="313" operator="containsText" text="Select_Option">
      <formula>NOT(ISERROR(SEARCH("Select_Option",E49)))</formula>
    </cfRule>
  </conditionalFormatting>
  <conditionalFormatting sqref="E48">
    <cfRule type="containsText" dxfId="746" priority="311" operator="containsText" text="Select_Option">
      <formula>NOT(ISERROR(SEARCH("Select_Option",E48)))</formula>
    </cfRule>
  </conditionalFormatting>
  <conditionalFormatting sqref="E46">
    <cfRule type="containsText" dxfId="742" priority="309" operator="containsText" text="Select_Option">
      <formula>NOT(ISERROR(SEARCH("Select_Option",E46)))</formula>
    </cfRule>
  </conditionalFormatting>
  <conditionalFormatting sqref="E45">
    <cfRule type="containsText" dxfId="738" priority="307" operator="containsText" text="Select_Option">
      <formula>NOT(ISERROR(SEARCH("Select_Option",E45)))</formula>
    </cfRule>
  </conditionalFormatting>
  <conditionalFormatting sqref="E44">
    <cfRule type="containsText" dxfId="734" priority="305" operator="containsText" text="Select_Option">
      <formula>NOT(ISERROR(SEARCH("Select_Option",E44)))</formula>
    </cfRule>
  </conditionalFormatting>
  <conditionalFormatting sqref="T7:Y7">
    <cfRule type="containsText" dxfId="727" priority="303" operator="containsText" text="Enter_Information_Here">
      <formula>NOT(ISERROR(SEARCH("Enter_Information_Here",T7)))</formula>
    </cfRule>
  </conditionalFormatting>
  <conditionalFormatting sqref="T7:Y7">
    <cfRule type="expression" dxfId="725" priority="301">
      <formula>INDIRECT("E"&amp;ROW())="No"</formula>
    </cfRule>
  </conditionalFormatting>
  <conditionalFormatting sqref="P8:R8">
    <cfRule type="containsText" dxfId="721" priority="300" operator="containsText" text="Select_Option">
      <formula>NOT(ISERROR(SEARCH("Select_Option",P8)))</formula>
    </cfRule>
  </conditionalFormatting>
  <conditionalFormatting sqref="S8">
    <cfRule type="containsText" dxfId="719" priority="298" operator="containsText" text="Select_Option">
      <formula>NOT(ISERROR(SEARCH("Select_Option",S8)))</formula>
    </cfRule>
  </conditionalFormatting>
  <conditionalFormatting sqref="P8:S8">
    <cfRule type="expression" dxfId="717" priority="296">
      <formula>INDIRECT("E"&amp;ROW())="No"</formula>
    </cfRule>
  </conditionalFormatting>
  <conditionalFormatting sqref="R8">
    <cfRule type="expression" dxfId="715" priority="294">
      <formula>IF(Q8&lt;&gt;"Yes - Timed",TRUE,FALSE)</formula>
    </cfRule>
    <cfRule type="cellIs" dxfId="714" priority="295" operator="equal">
      <formula>0</formula>
    </cfRule>
  </conditionalFormatting>
  <conditionalFormatting sqref="T8:Y8">
    <cfRule type="containsText" dxfId="707" priority="293" operator="containsText" text="Enter_Information_Here">
      <formula>NOT(ISERROR(SEARCH("Enter_Information_Here",T8)))</formula>
    </cfRule>
  </conditionalFormatting>
  <conditionalFormatting sqref="T8:Y8">
    <cfRule type="expression" dxfId="705" priority="291">
      <formula>INDIRECT("E"&amp;ROW())="No"</formula>
    </cfRule>
  </conditionalFormatting>
  <conditionalFormatting sqref="P9:R9">
    <cfRule type="containsText" dxfId="701" priority="290" operator="containsText" text="Select_Option">
      <formula>NOT(ISERROR(SEARCH("Select_Option",P9)))</formula>
    </cfRule>
  </conditionalFormatting>
  <conditionalFormatting sqref="S9">
    <cfRule type="containsText" dxfId="699" priority="288" operator="containsText" text="Select_Option">
      <formula>NOT(ISERROR(SEARCH("Select_Option",S9)))</formula>
    </cfRule>
  </conditionalFormatting>
  <conditionalFormatting sqref="P9:S9">
    <cfRule type="expression" dxfId="697" priority="286">
      <formula>INDIRECT("E"&amp;ROW())="No"</formula>
    </cfRule>
  </conditionalFormatting>
  <conditionalFormatting sqref="R9">
    <cfRule type="expression" dxfId="695" priority="284">
      <formula>IF(Q9&lt;&gt;"Yes - Timed",TRUE,FALSE)</formula>
    </cfRule>
    <cfRule type="cellIs" dxfId="694" priority="285" operator="equal">
      <formula>0</formula>
    </cfRule>
  </conditionalFormatting>
  <conditionalFormatting sqref="T9:Y9">
    <cfRule type="containsText" dxfId="687" priority="283" operator="containsText" text="Enter_Information_Here">
      <formula>NOT(ISERROR(SEARCH("Enter_Information_Here",T9)))</formula>
    </cfRule>
  </conditionalFormatting>
  <conditionalFormatting sqref="T9:Y9">
    <cfRule type="expression" dxfId="685" priority="281">
      <formula>INDIRECT("E"&amp;ROW())="No"</formula>
    </cfRule>
  </conditionalFormatting>
  <conditionalFormatting sqref="P11:R11">
    <cfRule type="containsText" dxfId="681" priority="280" operator="containsText" text="Select_Option">
      <formula>NOT(ISERROR(SEARCH("Select_Option",P11)))</formula>
    </cfRule>
  </conditionalFormatting>
  <conditionalFormatting sqref="S11">
    <cfRule type="containsText" dxfId="679" priority="278" operator="containsText" text="Select_Option">
      <formula>NOT(ISERROR(SEARCH("Select_Option",S11)))</formula>
    </cfRule>
  </conditionalFormatting>
  <conditionalFormatting sqref="P11:S11">
    <cfRule type="expression" dxfId="677" priority="276">
      <formula>INDIRECT("E"&amp;ROW())="No"</formula>
    </cfRule>
  </conditionalFormatting>
  <conditionalFormatting sqref="R11">
    <cfRule type="expression" dxfId="675" priority="274">
      <formula>IF(Q11&lt;&gt;"Yes - Timed",TRUE,FALSE)</formula>
    </cfRule>
    <cfRule type="cellIs" dxfId="674" priority="275" operator="equal">
      <formula>0</formula>
    </cfRule>
  </conditionalFormatting>
  <conditionalFormatting sqref="T11:Y11">
    <cfRule type="containsText" dxfId="667" priority="273" operator="containsText" text="Enter_Information_Here">
      <formula>NOT(ISERROR(SEARCH("Enter_Information_Here",T11)))</formula>
    </cfRule>
  </conditionalFormatting>
  <conditionalFormatting sqref="T11:Y11">
    <cfRule type="expression" dxfId="665" priority="271">
      <formula>INDIRECT("E"&amp;ROW())="No"</formula>
    </cfRule>
  </conditionalFormatting>
  <conditionalFormatting sqref="P12:R12">
    <cfRule type="containsText" dxfId="661" priority="270" operator="containsText" text="Select_Option">
      <formula>NOT(ISERROR(SEARCH("Select_Option",P12)))</formula>
    </cfRule>
  </conditionalFormatting>
  <conditionalFormatting sqref="S12">
    <cfRule type="containsText" dxfId="659" priority="268" operator="containsText" text="Select_Option">
      <formula>NOT(ISERROR(SEARCH("Select_Option",S12)))</formula>
    </cfRule>
  </conditionalFormatting>
  <conditionalFormatting sqref="P12:S12">
    <cfRule type="expression" dxfId="657" priority="266">
      <formula>INDIRECT("E"&amp;ROW())="No"</formula>
    </cfRule>
  </conditionalFormatting>
  <conditionalFormatting sqref="R12">
    <cfRule type="expression" dxfId="655" priority="264">
      <formula>IF(Q12&lt;&gt;"Yes - Timed",TRUE,FALSE)</formula>
    </cfRule>
    <cfRule type="cellIs" dxfId="654" priority="265" operator="equal">
      <formula>0</formula>
    </cfRule>
  </conditionalFormatting>
  <conditionalFormatting sqref="T12:Y12">
    <cfRule type="containsText" dxfId="647" priority="263" operator="containsText" text="Enter_Information_Here">
      <formula>NOT(ISERROR(SEARCH("Enter_Information_Here",T12)))</formula>
    </cfRule>
  </conditionalFormatting>
  <conditionalFormatting sqref="T12:Y12">
    <cfRule type="expression" dxfId="645" priority="261">
      <formula>INDIRECT("E"&amp;ROW())="No"</formula>
    </cfRule>
  </conditionalFormatting>
  <conditionalFormatting sqref="P13:R13">
    <cfRule type="containsText" dxfId="641" priority="260" operator="containsText" text="Select_Option">
      <formula>NOT(ISERROR(SEARCH("Select_Option",P13)))</formula>
    </cfRule>
  </conditionalFormatting>
  <conditionalFormatting sqref="S13">
    <cfRule type="containsText" dxfId="639" priority="258" operator="containsText" text="Select_Option">
      <formula>NOT(ISERROR(SEARCH("Select_Option",S13)))</formula>
    </cfRule>
  </conditionalFormatting>
  <conditionalFormatting sqref="P13:S13">
    <cfRule type="expression" dxfId="637" priority="256">
      <formula>INDIRECT("E"&amp;ROW())="No"</formula>
    </cfRule>
  </conditionalFormatting>
  <conditionalFormatting sqref="R13">
    <cfRule type="expression" dxfId="635" priority="254">
      <formula>IF(Q13&lt;&gt;"Yes - Timed",TRUE,FALSE)</formula>
    </cfRule>
    <cfRule type="cellIs" dxfId="634" priority="255" operator="equal">
      <formula>0</formula>
    </cfRule>
  </conditionalFormatting>
  <conditionalFormatting sqref="T13:Y13">
    <cfRule type="containsText" dxfId="627" priority="253" operator="containsText" text="Enter_Information_Here">
      <formula>NOT(ISERROR(SEARCH("Enter_Information_Here",T13)))</formula>
    </cfRule>
  </conditionalFormatting>
  <conditionalFormatting sqref="T13:Y13">
    <cfRule type="expression" dxfId="625" priority="251">
      <formula>INDIRECT("E"&amp;ROW())="No"</formula>
    </cfRule>
  </conditionalFormatting>
  <conditionalFormatting sqref="P14:R14">
    <cfRule type="containsText" dxfId="621" priority="250" operator="containsText" text="Select_Option">
      <formula>NOT(ISERROR(SEARCH("Select_Option",P14)))</formula>
    </cfRule>
  </conditionalFormatting>
  <conditionalFormatting sqref="S14">
    <cfRule type="containsText" dxfId="619" priority="248" operator="containsText" text="Select_Option">
      <formula>NOT(ISERROR(SEARCH("Select_Option",S14)))</formula>
    </cfRule>
  </conditionalFormatting>
  <conditionalFormatting sqref="P14:S14">
    <cfRule type="expression" dxfId="617" priority="246">
      <formula>INDIRECT("E"&amp;ROW())="No"</formula>
    </cfRule>
  </conditionalFormatting>
  <conditionalFormatting sqref="R14">
    <cfRule type="expression" dxfId="615" priority="244">
      <formula>IF(Q14&lt;&gt;"Yes - Timed",TRUE,FALSE)</formula>
    </cfRule>
    <cfRule type="cellIs" dxfId="614" priority="245" operator="equal">
      <formula>0</formula>
    </cfRule>
  </conditionalFormatting>
  <conditionalFormatting sqref="T14:Y14">
    <cfRule type="containsText" dxfId="607" priority="243" operator="containsText" text="Enter_Information_Here">
      <formula>NOT(ISERROR(SEARCH("Enter_Information_Here",T14)))</formula>
    </cfRule>
  </conditionalFormatting>
  <conditionalFormatting sqref="T14:Y14">
    <cfRule type="expression" dxfId="605" priority="241">
      <formula>INDIRECT("E"&amp;ROW())="No"</formula>
    </cfRule>
  </conditionalFormatting>
  <conditionalFormatting sqref="P15:R15">
    <cfRule type="containsText" dxfId="601" priority="240" operator="containsText" text="Select_Option">
      <formula>NOT(ISERROR(SEARCH("Select_Option",P15)))</formula>
    </cfRule>
  </conditionalFormatting>
  <conditionalFormatting sqref="S15">
    <cfRule type="containsText" dxfId="599" priority="238" operator="containsText" text="Select_Option">
      <formula>NOT(ISERROR(SEARCH("Select_Option",S15)))</formula>
    </cfRule>
  </conditionalFormatting>
  <conditionalFormatting sqref="P15:S15">
    <cfRule type="expression" dxfId="597" priority="236">
      <formula>INDIRECT("E"&amp;ROW())="No"</formula>
    </cfRule>
  </conditionalFormatting>
  <conditionalFormatting sqref="R15">
    <cfRule type="expression" dxfId="595" priority="234">
      <formula>IF(Q15&lt;&gt;"Yes - Timed",TRUE,FALSE)</formula>
    </cfRule>
    <cfRule type="cellIs" dxfId="594" priority="235" operator="equal">
      <formula>0</formula>
    </cfRule>
  </conditionalFormatting>
  <conditionalFormatting sqref="T15:Y15">
    <cfRule type="containsText" dxfId="587" priority="233" operator="containsText" text="Enter_Information_Here">
      <formula>NOT(ISERROR(SEARCH("Enter_Information_Here",T15)))</formula>
    </cfRule>
  </conditionalFormatting>
  <conditionalFormatting sqref="T15:Y15">
    <cfRule type="expression" dxfId="585" priority="231">
      <formula>INDIRECT("E"&amp;ROW())="No"</formula>
    </cfRule>
  </conditionalFormatting>
  <conditionalFormatting sqref="P16:R16">
    <cfRule type="containsText" dxfId="581" priority="230" operator="containsText" text="Select_Option">
      <formula>NOT(ISERROR(SEARCH("Select_Option",P16)))</formula>
    </cfRule>
  </conditionalFormatting>
  <conditionalFormatting sqref="S16">
    <cfRule type="containsText" dxfId="579" priority="228" operator="containsText" text="Select_Option">
      <formula>NOT(ISERROR(SEARCH("Select_Option",S16)))</formula>
    </cfRule>
  </conditionalFormatting>
  <conditionalFormatting sqref="P16:S16">
    <cfRule type="expression" dxfId="577" priority="226">
      <formula>INDIRECT("E"&amp;ROW())="No"</formula>
    </cfRule>
  </conditionalFormatting>
  <conditionalFormatting sqref="R16">
    <cfRule type="expression" dxfId="575" priority="224">
      <formula>IF(Q16&lt;&gt;"Yes - Timed",TRUE,FALSE)</formula>
    </cfRule>
    <cfRule type="cellIs" dxfId="574" priority="225" operator="equal">
      <formula>0</formula>
    </cfRule>
  </conditionalFormatting>
  <conditionalFormatting sqref="T16:Y16">
    <cfRule type="containsText" dxfId="567" priority="223" operator="containsText" text="Enter_Information_Here">
      <formula>NOT(ISERROR(SEARCH("Enter_Information_Here",T16)))</formula>
    </cfRule>
  </conditionalFormatting>
  <conditionalFormatting sqref="T16:Y16">
    <cfRule type="expression" dxfId="565" priority="221">
      <formula>INDIRECT("E"&amp;ROW())="No"</formula>
    </cfRule>
  </conditionalFormatting>
  <conditionalFormatting sqref="P17:R17">
    <cfRule type="containsText" dxfId="561" priority="220" operator="containsText" text="Select_Option">
      <formula>NOT(ISERROR(SEARCH("Select_Option",P17)))</formula>
    </cfRule>
  </conditionalFormatting>
  <conditionalFormatting sqref="S17">
    <cfRule type="containsText" dxfId="559" priority="218" operator="containsText" text="Select_Option">
      <formula>NOT(ISERROR(SEARCH("Select_Option",S17)))</formula>
    </cfRule>
  </conditionalFormatting>
  <conditionalFormatting sqref="P17:S17">
    <cfRule type="expression" dxfId="557" priority="216">
      <formula>INDIRECT("E"&amp;ROW())="No"</formula>
    </cfRule>
  </conditionalFormatting>
  <conditionalFormatting sqref="R17">
    <cfRule type="expression" dxfId="555" priority="214">
      <formula>IF(Q17&lt;&gt;"Yes - Timed",TRUE,FALSE)</formula>
    </cfRule>
    <cfRule type="cellIs" dxfId="554" priority="215" operator="equal">
      <formula>0</formula>
    </cfRule>
  </conditionalFormatting>
  <conditionalFormatting sqref="T17:Y17">
    <cfRule type="containsText" dxfId="547" priority="213" operator="containsText" text="Enter_Information_Here">
      <formula>NOT(ISERROR(SEARCH("Enter_Information_Here",T17)))</formula>
    </cfRule>
  </conditionalFormatting>
  <conditionalFormatting sqref="T17:Y17">
    <cfRule type="expression" dxfId="545" priority="211">
      <formula>INDIRECT("E"&amp;ROW())="No"</formula>
    </cfRule>
  </conditionalFormatting>
  <conditionalFormatting sqref="P18:R18">
    <cfRule type="containsText" dxfId="541" priority="210" operator="containsText" text="Select_Option">
      <formula>NOT(ISERROR(SEARCH("Select_Option",P18)))</formula>
    </cfRule>
  </conditionalFormatting>
  <conditionalFormatting sqref="S18">
    <cfRule type="containsText" dxfId="539" priority="208" operator="containsText" text="Select_Option">
      <formula>NOT(ISERROR(SEARCH("Select_Option",S18)))</formula>
    </cfRule>
  </conditionalFormatting>
  <conditionalFormatting sqref="P18:S18">
    <cfRule type="expression" dxfId="537" priority="206">
      <formula>INDIRECT("E"&amp;ROW())="No"</formula>
    </cfRule>
  </conditionalFormatting>
  <conditionalFormatting sqref="R18">
    <cfRule type="expression" dxfId="535" priority="204">
      <formula>IF(Q18&lt;&gt;"Yes - Timed",TRUE,FALSE)</formula>
    </cfRule>
    <cfRule type="cellIs" dxfId="534" priority="205" operator="equal">
      <formula>0</formula>
    </cfRule>
  </conditionalFormatting>
  <conditionalFormatting sqref="T18:Y18">
    <cfRule type="containsText" dxfId="527" priority="203" operator="containsText" text="Enter_Information_Here">
      <formula>NOT(ISERROR(SEARCH("Enter_Information_Here",T18)))</formula>
    </cfRule>
  </conditionalFormatting>
  <conditionalFormatting sqref="T18:Y18">
    <cfRule type="expression" dxfId="525" priority="201">
      <formula>INDIRECT("E"&amp;ROW())="No"</formula>
    </cfRule>
  </conditionalFormatting>
  <conditionalFormatting sqref="P19:R19">
    <cfRule type="containsText" dxfId="521" priority="200" operator="containsText" text="Select_Option">
      <formula>NOT(ISERROR(SEARCH("Select_Option",P19)))</formula>
    </cfRule>
  </conditionalFormatting>
  <conditionalFormatting sqref="S19">
    <cfRule type="containsText" dxfId="519" priority="198" operator="containsText" text="Select_Option">
      <formula>NOT(ISERROR(SEARCH("Select_Option",S19)))</formula>
    </cfRule>
  </conditionalFormatting>
  <conditionalFormatting sqref="P19:S19">
    <cfRule type="expression" dxfId="517" priority="196">
      <formula>INDIRECT("E"&amp;ROW())="No"</formula>
    </cfRule>
  </conditionalFormatting>
  <conditionalFormatting sqref="R19">
    <cfRule type="expression" dxfId="515" priority="194">
      <formula>IF(Q19&lt;&gt;"Yes - Timed",TRUE,FALSE)</formula>
    </cfRule>
    <cfRule type="cellIs" dxfId="514" priority="195" operator="equal">
      <formula>0</formula>
    </cfRule>
  </conditionalFormatting>
  <conditionalFormatting sqref="T19:Y19">
    <cfRule type="containsText" dxfId="507" priority="193" operator="containsText" text="Enter_Information_Here">
      <formula>NOT(ISERROR(SEARCH("Enter_Information_Here",T19)))</formula>
    </cfRule>
  </conditionalFormatting>
  <conditionalFormatting sqref="T19:Y19">
    <cfRule type="expression" dxfId="505" priority="191">
      <formula>INDIRECT("E"&amp;ROW())="No"</formula>
    </cfRule>
  </conditionalFormatting>
  <conditionalFormatting sqref="P20:R20">
    <cfRule type="containsText" dxfId="501" priority="190" operator="containsText" text="Select_Option">
      <formula>NOT(ISERROR(SEARCH("Select_Option",P20)))</formula>
    </cfRule>
  </conditionalFormatting>
  <conditionalFormatting sqref="S20">
    <cfRule type="containsText" dxfId="499" priority="188" operator="containsText" text="Select_Option">
      <formula>NOT(ISERROR(SEARCH("Select_Option",S20)))</formula>
    </cfRule>
  </conditionalFormatting>
  <conditionalFormatting sqref="P20:S20">
    <cfRule type="expression" dxfId="497" priority="186">
      <formula>INDIRECT("E"&amp;ROW())="No"</formula>
    </cfRule>
  </conditionalFormatting>
  <conditionalFormatting sqref="R20">
    <cfRule type="expression" dxfId="495" priority="184">
      <formula>IF(Q20&lt;&gt;"Yes - Timed",TRUE,FALSE)</formula>
    </cfRule>
    <cfRule type="cellIs" dxfId="494" priority="185" operator="equal">
      <formula>0</formula>
    </cfRule>
  </conditionalFormatting>
  <conditionalFormatting sqref="T20:Y20">
    <cfRule type="containsText" dxfId="487" priority="183" operator="containsText" text="Enter_Information_Here">
      <formula>NOT(ISERROR(SEARCH("Enter_Information_Here",T20)))</formula>
    </cfRule>
  </conditionalFormatting>
  <conditionalFormatting sqref="T20:Y20">
    <cfRule type="expression" dxfId="485" priority="181">
      <formula>INDIRECT("E"&amp;ROW())="No"</formula>
    </cfRule>
  </conditionalFormatting>
  <conditionalFormatting sqref="P21:R21">
    <cfRule type="containsText" dxfId="481" priority="180" operator="containsText" text="Select_Option">
      <formula>NOT(ISERROR(SEARCH("Select_Option",P21)))</formula>
    </cfRule>
  </conditionalFormatting>
  <conditionalFormatting sqref="S21">
    <cfRule type="containsText" dxfId="479" priority="178" operator="containsText" text="Select_Option">
      <formula>NOT(ISERROR(SEARCH("Select_Option",S21)))</formula>
    </cfRule>
  </conditionalFormatting>
  <conditionalFormatting sqref="P21:S21">
    <cfRule type="expression" dxfId="477" priority="176">
      <formula>INDIRECT("E"&amp;ROW())="No"</formula>
    </cfRule>
  </conditionalFormatting>
  <conditionalFormatting sqref="R21">
    <cfRule type="expression" dxfId="475" priority="174">
      <formula>IF(Q21&lt;&gt;"Yes - Timed",TRUE,FALSE)</formula>
    </cfRule>
    <cfRule type="cellIs" dxfId="474" priority="175" operator="equal">
      <formula>0</formula>
    </cfRule>
  </conditionalFormatting>
  <conditionalFormatting sqref="T21:Y21">
    <cfRule type="containsText" dxfId="467" priority="173" operator="containsText" text="Enter_Information_Here">
      <formula>NOT(ISERROR(SEARCH("Enter_Information_Here",T21)))</formula>
    </cfRule>
  </conditionalFormatting>
  <conditionalFormatting sqref="T21:Y21">
    <cfRule type="expression" dxfId="465" priority="171">
      <formula>INDIRECT("E"&amp;ROW())="No"</formula>
    </cfRule>
  </conditionalFormatting>
  <conditionalFormatting sqref="P22:R22">
    <cfRule type="containsText" dxfId="461" priority="170" operator="containsText" text="Select_Option">
      <formula>NOT(ISERROR(SEARCH("Select_Option",P22)))</formula>
    </cfRule>
  </conditionalFormatting>
  <conditionalFormatting sqref="S22">
    <cfRule type="containsText" dxfId="459" priority="168" operator="containsText" text="Select_Option">
      <formula>NOT(ISERROR(SEARCH("Select_Option",S22)))</formula>
    </cfRule>
  </conditionalFormatting>
  <conditionalFormatting sqref="P22:S22">
    <cfRule type="expression" dxfId="457" priority="166">
      <formula>INDIRECT("E"&amp;ROW())="No"</formula>
    </cfRule>
  </conditionalFormatting>
  <conditionalFormatting sqref="R22">
    <cfRule type="expression" dxfId="455" priority="164">
      <formula>IF(Q22&lt;&gt;"Yes - Timed",TRUE,FALSE)</formula>
    </cfRule>
    <cfRule type="cellIs" dxfId="454" priority="165" operator="equal">
      <formula>0</formula>
    </cfRule>
  </conditionalFormatting>
  <conditionalFormatting sqref="T22:Y22">
    <cfRule type="containsText" dxfId="447" priority="163" operator="containsText" text="Enter_Information_Here">
      <formula>NOT(ISERROR(SEARCH("Enter_Information_Here",T22)))</formula>
    </cfRule>
  </conditionalFormatting>
  <conditionalFormatting sqref="T22:Y22">
    <cfRule type="expression" dxfId="445" priority="161">
      <formula>INDIRECT("E"&amp;ROW())="No"</formula>
    </cfRule>
  </conditionalFormatting>
  <conditionalFormatting sqref="P23:R23">
    <cfRule type="containsText" dxfId="441" priority="160" operator="containsText" text="Select_Option">
      <formula>NOT(ISERROR(SEARCH("Select_Option",P23)))</formula>
    </cfRule>
  </conditionalFormatting>
  <conditionalFormatting sqref="S23">
    <cfRule type="containsText" dxfId="439" priority="158" operator="containsText" text="Select_Option">
      <formula>NOT(ISERROR(SEARCH("Select_Option",S23)))</formula>
    </cfRule>
  </conditionalFormatting>
  <conditionalFormatting sqref="P23:S23">
    <cfRule type="expression" dxfId="437" priority="156">
      <formula>INDIRECT("E"&amp;ROW())="No"</formula>
    </cfRule>
  </conditionalFormatting>
  <conditionalFormatting sqref="R23">
    <cfRule type="expression" dxfId="435" priority="154">
      <formula>IF(Q23&lt;&gt;"Yes - Timed",TRUE,FALSE)</formula>
    </cfRule>
    <cfRule type="cellIs" dxfId="434" priority="155" operator="equal">
      <formula>0</formula>
    </cfRule>
  </conditionalFormatting>
  <conditionalFormatting sqref="T23:Y23">
    <cfRule type="containsText" dxfId="427" priority="153" operator="containsText" text="Enter_Information_Here">
      <formula>NOT(ISERROR(SEARCH("Enter_Information_Here",T23)))</formula>
    </cfRule>
  </conditionalFormatting>
  <conditionalFormatting sqref="T23:Y23">
    <cfRule type="expression" dxfId="425" priority="151">
      <formula>INDIRECT("E"&amp;ROW())="No"</formula>
    </cfRule>
  </conditionalFormatting>
  <conditionalFormatting sqref="P24:R24">
    <cfRule type="containsText" dxfId="421" priority="150" operator="containsText" text="Select_Option">
      <formula>NOT(ISERROR(SEARCH("Select_Option",P24)))</formula>
    </cfRule>
  </conditionalFormatting>
  <conditionalFormatting sqref="S24">
    <cfRule type="containsText" dxfId="419" priority="148" operator="containsText" text="Select_Option">
      <formula>NOT(ISERROR(SEARCH("Select_Option",S24)))</formula>
    </cfRule>
  </conditionalFormatting>
  <conditionalFormatting sqref="P24:S24">
    <cfRule type="expression" dxfId="417" priority="146">
      <formula>INDIRECT("E"&amp;ROW())="No"</formula>
    </cfRule>
  </conditionalFormatting>
  <conditionalFormatting sqref="R24">
    <cfRule type="expression" dxfId="415" priority="144">
      <formula>IF(Q24&lt;&gt;"Yes - Timed",TRUE,FALSE)</formula>
    </cfRule>
    <cfRule type="cellIs" dxfId="414" priority="145" operator="equal">
      <formula>0</formula>
    </cfRule>
  </conditionalFormatting>
  <conditionalFormatting sqref="T24:Y24">
    <cfRule type="containsText" dxfId="407" priority="143" operator="containsText" text="Enter_Information_Here">
      <formula>NOT(ISERROR(SEARCH("Enter_Information_Here",T24)))</formula>
    </cfRule>
  </conditionalFormatting>
  <conditionalFormatting sqref="T24:Y24">
    <cfRule type="expression" dxfId="405" priority="141">
      <formula>INDIRECT("E"&amp;ROW())="No"</formula>
    </cfRule>
  </conditionalFormatting>
  <conditionalFormatting sqref="P25:R25">
    <cfRule type="containsText" dxfId="401" priority="140" operator="containsText" text="Select_Option">
      <formula>NOT(ISERROR(SEARCH("Select_Option",P25)))</formula>
    </cfRule>
  </conditionalFormatting>
  <conditionalFormatting sqref="S25">
    <cfRule type="containsText" dxfId="399" priority="138" operator="containsText" text="Select_Option">
      <formula>NOT(ISERROR(SEARCH("Select_Option",S25)))</formula>
    </cfRule>
  </conditionalFormatting>
  <conditionalFormatting sqref="P25:S25">
    <cfRule type="expression" dxfId="397" priority="136">
      <formula>INDIRECT("E"&amp;ROW())="No"</formula>
    </cfRule>
  </conditionalFormatting>
  <conditionalFormatting sqref="R25">
    <cfRule type="expression" dxfId="395" priority="134">
      <formula>IF(Q25&lt;&gt;"Yes - Timed",TRUE,FALSE)</formula>
    </cfRule>
    <cfRule type="cellIs" dxfId="394" priority="135" operator="equal">
      <formula>0</formula>
    </cfRule>
  </conditionalFormatting>
  <conditionalFormatting sqref="T25:Y25">
    <cfRule type="containsText" dxfId="387" priority="133" operator="containsText" text="Enter_Information_Here">
      <formula>NOT(ISERROR(SEARCH("Enter_Information_Here",T25)))</formula>
    </cfRule>
  </conditionalFormatting>
  <conditionalFormatting sqref="T25:Y25">
    <cfRule type="expression" dxfId="385" priority="131">
      <formula>INDIRECT("E"&amp;ROW())="No"</formula>
    </cfRule>
  </conditionalFormatting>
  <conditionalFormatting sqref="P27:R27">
    <cfRule type="containsText" dxfId="381" priority="130" operator="containsText" text="Select_Option">
      <formula>NOT(ISERROR(SEARCH("Select_Option",P27)))</formula>
    </cfRule>
  </conditionalFormatting>
  <conditionalFormatting sqref="S27">
    <cfRule type="containsText" dxfId="379" priority="128" operator="containsText" text="Select_Option">
      <formula>NOT(ISERROR(SEARCH("Select_Option",S27)))</formula>
    </cfRule>
  </conditionalFormatting>
  <conditionalFormatting sqref="P27:S27">
    <cfRule type="expression" dxfId="377" priority="126">
      <formula>INDIRECT("E"&amp;ROW())="No"</formula>
    </cfRule>
  </conditionalFormatting>
  <conditionalFormatting sqref="R27">
    <cfRule type="expression" dxfId="375" priority="124">
      <formula>IF(Q27&lt;&gt;"Yes - Timed",TRUE,FALSE)</formula>
    </cfRule>
    <cfRule type="cellIs" dxfId="374" priority="125" operator="equal">
      <formula>0</formula>
    </cfRule>
  </conditionalFormatting>
  <conditionalFormatting sqref="T27:Y27">
    <cfRule type="containsText" dxfId="367" priority="123" operator="containsText" text="Enter_Information_Here">
      <formula>NOT(ISERROR(SEARCH("Enter_Information_Here",T27)))</formula>
    </cfRule>
  </conditionalFormatting>
  <conditionalFormatting sqref="T27:Y27">
    <cfRule type="expression" dxfId="365" priority="121">
      <formula>INDIRECT("E"&amp;ROW())="No"</formula>
    </cfRule>
  </conditionalFormatting>
  <conditionalFormatting sqref="P28:R28">
    <cfRule type="containsText" dxfId="361" priority="120" operator="containsText" text="Select_Option">
      <formula>NOT(ISERROR(SEARCH("Select_Option",P28)))</formula>
    </cfRule>
  </conditionalFormatting>
  <conditionalFormatting sqref="S28">
    <cfRule type="containsText" dxfId="359" priority="118" operator="containsText" text="Select_Option">
      <formula>NOT(ISERROR(SEARCH("Select_Option",S28)))</formula>
    </cfRule>
  </conditionalFormatting>
  <conditionalFormatting sqref="P28:S28">
    <cfRule type="expression" dxfId="357" priority="116">
      <formula>INDIRECT("E"&amp;ROW())="No"</formula>
    </cfRule>
  </conditionalFormatting>
  <conditionalFormatting sqref="R28">
    <cfRule type="expression" dxfId="355" priority="114">
      <formula>IF(Q28&lt;&gt;"Yes - Timed",TRUE,FALSE)</formula>
    </cfRule>
    <cfRule type="cellIs" dxfId="354" priority="115" operator="equal">
      <formula>0</formula>
    </cfRule>
  </conditionalFormatting>
  <conditionalFormatting sqref="T28:Y28">
    <cfRule type="containsText" dxfId="347" priority="113" operator="containsText" text="Enter_Information_Here">
      <formula>NOT(ISERROR(SEARCH("Enter_Information_Here",T28)))</formula>
    </cfRule>
  </conditionalFormatting>
  <conditionalFormatting sqref="T28:Y28">
    <cfRule type="expression" dxfId="345" priority="111">
      <formula>INDIRECT("E"&amp;ROW())="No"</formula>
    </cfRule>
  </conditionalFormatting>
  <conditionalFormatting sqref="P29:R29">
    <cfRule type="containsText" dxfId="341" priority="110" operator="containsText" text="Select_Option">
      <formula>NOT(ISERROR(SEARCH("Select_Option",P29)))</formula>
    </cfRule>
  </conditionalFormatting>
  <conditionalFormatting sqref="S29">
    <cfRule type="containsText" dxfId="339" priority="108" operator="containsText" text="Select_Option">
      <formula>NOT(ISERROR(SEARCH("Select_Option",S29)))</formula>
    </cfRule>
  </conditionalFormatting>
  <conditionalFormatting sqref="P29:S29">
    <cfRule type="expression" dxfId="337" priority="106">
      <formula>INDIRECT("E"&amp;ROW())="No"</formula>
    </cfRule>
  </conditionalFormatting>
  <conditionalFormatting sqref="R29">
    <cfRule type="expression" dxfId="335" priority="104">
      <formula>IF(Q29&lt;&gt;"Yes - Timed",TRUE,FALSE)</formula>
    </cfRule>
    <cfRule type="cellIs" dxfId="334" priority="105" operator="equal">
      <formula>0</formula>
    </cfRule>
  </conditionalFormatting>
  <conditionalFormatting sqref="T29:Y29">
    <cfRule type="containsText" dxfId="327" priority="103" operator="containsText" text="Enter_Information_Here">
      <formula>NOT(ISERROR(SEARCH("Enter_Information_Here",T29)))</formula>
    </cfRule>
  </conditionalFormatting>
  <conditionalFormatting sqref="T29:Y29">
    <cfRule type="expression" dxfId="325" priority="101">
      <formula>INDIRECT("E"&amp;ROW())="No"</formula>
    </cfRule>
  </conditionalFormatting>
  <conditionalFormatting sqref="P30:R30">
    <cfRule type="containsText" dxfId="321" priority="100" operator="containsText" text="Select_Option">
      <formula>NOT(ISERROR(SEARCH("Select_Option",P30)))</formula>
    </cfRule>
  </conditionalFormatting>
  <conditionalFormatting sqref="S30">
    <cfRule type="containsText" dxfId="319" priority="98" operator="containsText" text="Select_Option">
      <formula>NOT(ISERROR(SEARCH("Select_Option",S30)))</formula>
    </cfRule>
  </conditionalFormatting>
  <conditionalFormatting sqref="P30:S30">
    <cfRule type="expression" dxfId="317" priority="96">
      <formula>INDIRECT("E"&amp;ROW())="No"</formula>
    </cfRule>
  </conditionalFormatting>
  <conditionalFormatting sqref="R30">
    <cfRule type="expression" dxfId="315" priority="94">
      <formula>IF(Q30&lt;&gt;"Yes - Timed",TRUE,FALSE)</formula>
    </cfRule>
    <cfRule type="cellIs" dxfId="314" priority="95" operator="equal">
      <formula>0</formula>
    </cfRule>
  </conditionalFormatting>
  <conditionalFormatting sqref="T30:Y30">
    <cfRule type="containsText" dxfId="307" priority="93" operator="containsText" text="Enter_Information_Here">
      <formula>NOT(ISERROR(SEARCH("Enter_Information_Here",T30)))</formula>
    </cfRule>
  </conditionalFormatting>
  <conditionalFormatting sqref="T30:Y30">
    <cfRule type="expression" dxfId="305" priority="91">
      <formula>INDIRECT("E"&amp;ROW())="No"</formula>
    </cfRule>
  </conditionalFormatting>
  <conditionalFormatting sqref="P31:R31">
    <cfRule type="containsText" dxfId="301" priority="90" operator="containsText" text="Select_Option">
      <formula>NOT(ISERROR(SEARCH("Select_Option",P31)))</formula>
    </cfRule>
  </conditionalFormatting>
  <conditionalFormatting sqref="S31">
    <cfRule type="containsText" dxfId="299" priority="88" operator="containsText" text="Select_Option">
      <formula>NOT(ISERROR(SEARCH("Select_Option",S31)))</formula>
    </cfRule>
  </conditionalFormatting>
  <conditionalFormatting sqref="P31:S31">
    <cfRule type="expression" dxfId="297" priority="86">
      <formula>INDIRECT("E"&amp;ROW())="No"</formula>
    </cfRule>
  </conditionalFormatting>
  <conditionalFormatting sqref="R31">
    <cfRule type="expression" dxfId="295" priority="84">
      <formula>IF(Q31&lt;&gt;"Yes - Timed",TRUE,FALSE)</formula>
    </cfRule>
    <cfRule type="cellIs" dxfId="294" priority="85" operator="equal">
      <formula>0</formula>
    </cfRule>
  </conditionalFormatting>
  <conditionalFormatting sqref="T31:Y31">
    <cfRule type="containsText" dxfId="287" priority="83" operator="containsText" text="Enter_Information_Here">
      <formula>NOT(ISERROR(SEARCH("Enter_Information_Here",T31)))</formula>
    </cfRule>
  </conditionalFormatting>
  <conditionalFormatting sqref="T31:Y31">
    <cfRule type="expression" dxfId="285" priority="81">
      <formula>INDIRECT("E"&amp;ROW())="No"</formula>
    </cfRule>
  </conditionalFormatting>
  <conditionalFormatting sqref="P32:R32">
    <cfRule type="containsText" dxfId="281" priority="80" operator="containsText" text="Select_Option">
      <formula>NOT(ISERROR(SEARCH("Select_Option",P32)))</formula>
    </cfRule>
  </conditionalFormatting>
  <conditionalFormatting sqref="S32">
    <cfRule type="containsText" dxfId="279" priority="78" operator="containsText" text="Select_Option">
      <formula>NOT(ISERROR(SEARCH("Select_Option",S32)))</formula>
    </cfRule>
  </conditionalFormatting>
  <conditionalFormatting sqref="P32:S32">
    <cfRule type="expression" dxfId="277" priority="76">
      <formula>INDIRECT("E"&amp;ROW())="No"</formula>
    </cfRule>
  </conditionalFormatting>
  <conditionalFormatting sqref="R32">
    <cfRule type="expression" dxfId="275" priority="74">
      <formula>IF(Q32&lt;&gt;"Yes - Timed",TRUE,FALSE)</formula>
    </cfRule>
    <cfRule type="cellIs" dxfId="274" priority="75" operator="equal">
      <formula>0</formula>
    </cfRule>
  </conditionalFormatting>
  <conditionalFormatting sqref="T32:Y32">
    <cfRule type="containsText" dxfId="267" priority="73" operator="containsText" text="Enter_Information_Here">
      <formula>NOT(ISERROR(SEARCH("Enter_Information_Here",T32)))</formula>
    </cfRule>
  </conditionalFormatting>
  <conditionalFormatting sqref="T32:Y32">
    <cfRule type="expression" dxfId="265" priority="71">
      <formula>INDIRECT("E"&amp;ROW())="No"</formula>
    </cfRule>
  </conditionalFormatting>
  <conditionalFormatting sqref="P35:R35">
    <cfRule type="containsText" dxfId="261" priority="70" operator="containsText" text="Select_Option">
      <formula>NOT(ISERROR(SEARCH("Select_Option",P35)))</formula>
    </cfRule>
  </conditionalFormatting>
  <conditionalFormatting sqref="S35">
    <cfRule type="containsText" dxfId="259" priority="68" operator="containsText" text="Select_Option">
      <formula>NOT(ISERROR(SEARCH("Select_Option",S35)))</formula>
    </cfRule>
  </conditionalFormatting>
  <conditionalFormatting sqref="P35:S35">
    <cfRule type="expression" dxfId="257" priority="66">
      <formula>INDIRECT("E"&amp;ROW())="No"</formula>
    </cfRule>
  </conditionalFormatting>
  <conditionalFormatting sqref="R35">
    <cfRule type="expression" dxfId="255" priority="64">
      <formula>IF(Q35&lt;&gt;"Yes - Timed",TRUE,FALSE)</formula>
    </cfRule>
    <cfRule type="cellIs" dxfId="254" priority="65" operator="equal">
      <formula>0</formula>
    </cfRule>
  </conditionalFormatting>
  <conditionalFormatting sqref="T35:Y35">
    <cfRule type="containsText" dxfId="247" priority="63" operator="containsText" text="Enter_Information_Here">
      <formula>NOT(ISERROR(SEARCH("Enter_Information_Here",T35)))</formula>
    </cfRule>
  </conditionalFormatting>
  <conditionalFormatting sqref="T35:Y35">
    <cfRule type="expression" dxfId="245" priority="61">
      <formula>INDIRECT("E"&amp;ROW())="No"</formula>
    </cfRule>
  </conditionalFormatting>
  <conditionalFormatting sqref="P34:R34">
    <cfRule type="containsText" dxfId="241" priority="60" operator="containsText" text="Select_Option">
      <formula>NOT(ISERROR(SEARCH("Select_Option",P34)))</formula>
    </cfRule>
  </conditionalFormatting>
  <conditionalFormatting sqref="S34">
    <cfRule type="containsText" dxfId="239" priority="58" operator="containsText" text="Select_Option">
      <formula>NOT(ISERROR(SEARCH("Select_Option",S34)))</formula>
    </cfRule>
  </conditionalFormatting>
  <conditionalFormatting sqref="P34:S34">
    <cfRule type="expression" dxfId="237" priority="56">
      <formula>INDIRECT("E"&amp;ROW())="No"</formula>
    </cfRule>
  </conditionalFormatting>
  <conditionalFormatting sqref="R34">
    <cfRule type="expression" dxfId="235" priority="54">
      <formula>IF(Q34&lt;&gt;"Yes - Timed",TRUE,FALSE)</formula>
    </cfRule>
    <cfRule type="cellIs" dxfId="234" priority="55" operator="equal">
      <formula>0</formula>
    </cfRule>
  </conditionalFormatting>
  <conditionalFormatting sqref="T34:Y34">
    <cfRule type="containsText" dxfId="227" priority="53" operator="containsText" text="Enter_Information_Here">
      <formula>NOT(ISERROR(SEARCH("Enter_Information_Here",T34)))</formula>
    </cfRule>
  </conditionalFormatting>
  <conditionalFormatting sqref="T34:Y34">
    <cfRule type="expression" dxfId="225" priority="51">
      <formula>INDIRECT("E"&amp;ROW())="No"</formula>
    </cfRule>
  </conditionalFormatting>
  <conditionalFormatting sqref="P37:R37">
    <cfRule type="containsText" dxfId="221" priority="50" operator="containsText" text="Select_Option">
      <formula>NOT(ISERROR(SEARCH("Select_Option",P37)))</formula>
    </cfRule>
  </conditionalFormatting>
  <conditionalFormatting sqref="S37">
    <cfRule type="containsText" dxfId="219" priority="48" operator="containsText" text="Select_Option">
      <formula>NOT(ISERROR(SEARCH("Select_Option",S37)))</formula>
    </cfRule>
  </conditionalFormatting>
  <conditionalFormatting sqref="P37:S37">
    <cfRule type="expression" dxfId="217" priority="46">
      <formula>INDIRECT("E"&amp;ROW())="No"</formula>
    </cfRule>
  </conditionalFormatting>
  <conditionalFormatting sqref="R37">
    <cfRule type="expression" dxfId="215" priority="44">
      <formula>IF(Q37&lt;&gt;"Yes - Timed",TRUE,FALSE)</formula>
    </cfRule>
    <cfRule type="cellIs" dxfId="214" priority="45" operator="equal">
      <formula>0</formula>
    </cfRule>
  </conditionalFormatting>
  <conditionalFormatting sqref="T37:Y37">
    <cfRule type="containsText" dxfId="207" priority="43" operator="containsText" text="Enter_Information_Here">
      <formula>NOT(ISERROR(SEARCH("Enter_Information_Here",T37)))</formula>
    </cfRule>
  </conditionalFormatting>
  <conditionalFormatting sqref="T37:Y37">
    <cfRule type="expression" dxfId="205" priority="41">
      <formula>INDIRECT("E"&amp;ROW())="No"</formula>
    </cfRule>
  </conditionalFormatting>
  <conditionalFormatting sqref="P38:R38">
    <cfRule type="containsText" dxfId="201" priority="40" operator="containsText" text="Select_Option">
      <formula>NOT(ISERROR(SEARCH("Select_Option",P38)))</formula>
    </cfRule>
  </conditionalFormatting>
  <conditionalFormatting sqref="S38">
    <cfRule type="containsText" dxfId="199" priority="38" operator="containsText" text="Select_Option">
      <formula>NOT(ISERROR(SEARCH("Select_Option",S38)))</formula>
    </cfRule>
  </conditionalFormatting>
  <conditionalFormatting sqref="P38:S38">
    <cfRule type="expression" dxfId="197" priority="36">
      <formula>INDIRECT("E"&amp;ROW())="No"</formula>
    </cfRule>
  </conditionalFormatting>
  <conditionalFormatting sqref="R38">
    <cfRule type="expression" dxfId="195" priority="34">
      <formula>IF(Q38&lt;&gt;"Yes - Timed",TRUE,FALSE)</formula>
    </cfRule>
    <cfRule type="cellIs" dxfId="194" priority="35" operator="equal">
      <formula>0</formula>
    </cfRule>
  </conditionalFormatting>
  <conditionalFormatting sqref="T38:Y38">
    <cfRule type="containsText" dxfId="187" priority="33" operator="containsText" text="Enter_Information_Here">
      <formula>NOT(ISERROR(SEARCH("Enter_Information_Here",T38)))</formula>
    </cfRule>
  </conditionalFormatting>
  <conditionalFormatting sqref="T38:Y38">
    <cfRule type="expression" dxfId="185" priority="31">
      <formula>INDIRECT("E"&amp;ROW())="No"</formula>
    </cfRule>
  </conditionalFormatting>
  <conditionalFormatting sqref="P39:R39">
    <cfRule type="containsText" dxfId="181" priority="30" operator="containsText" text="Select_Option">
      <formula>NOT(ISERROR(SEARCH("Select_Option",P39)))</formula>
    </cfRule>
  </conditionalFormatting>
  <conditionalFormatting sqref="S39">
    <cfRule type="containsText" dxfId="179" priority="28" operator="containsText" text="Select_Option">
      <formula>NOT(ISERROR(SEARCH("Select_Option",S39)))</formula>
    </cfRule>
  </conditionalFormatting>
  <conditionalFormatting sqref="P39:S39">
    <cfRule type="expression" dxfId="177" priority="26">
      <formula>INDIRECT("E"&amp;ROW())="No"</formula>
    </cfRule>
  </conditionalFormatting>
  <conditionalFormatting sqref="R39">
    <cfRule type="expression" dxfId="175" priority="24">
      <formula>IF(Q39&lt;&gt;"Yes - Timed",TRUE,FALSE)</formula>
    </cfRule>
    <cfRule type="cellIs" dxfId="174" priority="25" operator="equal">
      <formula>0</formula>
    </cfRule>
  </conditionalFormatting>
  <conditionalFormatting sqref="T39:Y39">
    <cfRule type="containsText" dxfId="167" priority="23" operator="containsText" text="Enter_Information_Here">
      <formula>NOT(ISERROR(SEARCH("Enter_Information_Here",T39)))</formula>
    </cfRule>
  </conditionalFormatting>
  <conditionalFormatting sqref="T39:Y39">
    <cfRule type="expression" dxfId="165" priority="21">
      <formula>INDIRECT("E"&amp;ROW())="No"</formula>
    </cfRule>
  </conditionalFormatting>
  <conditionalFormatting sqref="P40:R40">
    <cfRule type="containsText" dxfId="161" priority="20" operator="containsText" text="Select_Option">
      <formula>NOT(ISERROR(SEARCH("Select_Option",P40)))</formula>
    </cfRule>
  </conditionalFormatting>
  <conditionalFormatting sqref="S40">
    <cfRule type="containsText" dxfId="159" priority="18" operator="containsText" text="Select_Option">
      <formula>NOT(ISERROR(SEARCH("Select_Option",S40)))</formula>
    </cfRule>
  </conditionalFormatting>
  <conditionalFormatting sqref="P40:S40">
    <cfRule type="expression" dxfId="157" priority="16">
      <formula>INDIRECT("E"&amp;ROW())="No"</formula>
    </cfRule>
  </conditionalFormatting>
  <conditionalFormatting sqref="R40">
    <cfRule type="expression" dxfId="155" priority="14">
      <formula>IF(Q40&lt;&gt;"Yes - Timed",TRUE,FALSE)</formula>
    </cfRule>
    <cfRule type="cellIs" dxfId="154" priority="15" operator="equal">
      <formula>0</formula>
    </cfRule>
  </conditionalFormatting>
  <conditionalFormatting sqref="T40:Y40">
    <cfRule type="containsText" dxfId="147" priority="13" operator="containsText" text="Enter_Information_Here">
      <formula>NOT(ISERROR(SEARCH("Enter_Information_Here",T40)))</formula>
    </cfRule>
  </conditionalFormatting>
  <conditionalFormatting sqref="T40:Y40">
    <cfRule type="expression" dxfId="145" priority="11">
      <formula>INDIRECT("E"&amp;ROW())="No"</formula>
    </cfRule>
  </conditionalFormatting>
  <conditionalFormatting sqref="P47:R47">
    <cfRule type="containsText" dxfId="141" priority="10" operator="containsText" text="Select_Option">
      <formula>NOT(ISERROR(SEARCH("Select_Option",P47)))</formula>
    </cfRule>
  </conditionalFormatting>
  <conditionalFormatting sqref="S47">
    <cfRule type="containsText" dxfId="139" priority="8" operator="containsText" text="Select_Option">
      <formula>NOT(ISERROR(SEARCH("Select_Option",S47)))</formula>
    </cfRule>
  </conditionalFormatting>
  <conditionalFormatting sqref="P47:S47">
    <cfRule type="expression" dxfId="137" priority="6">
      <formula>INDIRECT("E"&amp;ROW())="No"</formula>
    </cfRule>
  </conditionalFormatting>
  <conditionalFormatting sqref="R47">
    <cfRule type="expression" dxfId="135" priority="4">
      <formula>IF(Q47&lt;&gt;"Yes - Timed",TRUE,FALSE)</formula>
    </cfRule>
    <cfRule type="cellIs" dxfId="134" priority="5" operator="equal">
      <formula>0</formula>
    </cfRule>
  </conditionalFormatting>
  <conditionalFormatting sqref="T47:Y47">
    <cfRule type="containsText" dxfId="127" priority="3" operator="containsText" text="Enter_Information_Here">
      <formula>NOT(ISERROR(SEARCH("Enter_Information_Here",T47)))</formula>
    </cfRule>
  </conditionalFormatting>
  <conditionalFormatting sqref="T47:Y47">
    <cfRule type="expression" dxfId="125" priority="1">
      <formula>INDIRECT("E"&amp;ROW())="No"</formula>
    </cfRule>
  </conditionalFormatting>
  <dataValidations count="2">
    <dataValidation type="list" allowBlank="1" showInputMessage="1" showErrorMessage="1" sqref="L11:L55">
      <formula1>$J$3:$J$408</formula1>
    </dataValidation>
    <dataValidation type="whole" allowBlank="1" showInputMessage="1" showErrorMessage="1" errorTitle="Error!" error="Please enter a whole number between 1 and 60." sqref="R7:R55">
      <formula1>0</formula1>
      <formula2>60</formula2>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959" id="{1BE4C4A2-04A6-45B6-8AC9-1F3366CF97A5}">
            <xm:f>('PRODUCT DETAILS'!$E$10="Consumable")+('PRODUCT DETAILS'!$E$10="Subscription")</xm:f>
            <x14:dxf>
              <font>
                <color theme="0"/>
              </font>
              <fill>
                <patternFill patternType="lightUp">
                  <fgColor theme="0" tint="-0.24994659260841701"/>
                </patternFill>
              </fill>
            </x14:dxf>
          </x14:cfRule>
          <xm:sqref>F7:H9 F34:H35 F37:H40 F11:H25 F31:H31 F45:H49 F42:H42</xm:sqref>
        </x14:conditionalFormatting>
        <x14:conditionalFormatting xmlns:xm="http://schemas.microsoft.com/office/excel/2006/main">
          <x14:cfRule type="expression" priority="958" id="{E0CBDA89-A8D6-4A30-8930-355859371F14}">
            <xm:f>LEFT('PRODUCT DETAILS'!$E$10,5)="Smart"</xm:f>
            <x14:dxf>
              <font>
                <color theme="0"/>
              </font>
              <fill>
                <patternFill patternType="lightUp">
                  <fgColor theme="0" tint="-0.24994659260841701"/>
                </patternFill>
              </fill>
            </x14:dxf>
          </x14:cfRule>
          <xm:sqref>L7:L9 L11:L43 J27:J32 F45:J49 T42:Y42 T45:Y46 T51:Y55 L45:L55 E7:J9 E11:J25 E34:J35 E31:J31 E37:J40 E42:J42 P7:R7 T48:Y49</xm:sqref>
        </x14:conditionalFormatting>
        <x14:conditionalFormatting xmlns:xm="http://schemas.microsoft.com/office/excel/2006/main">
          <x14:cfRule type="expression" priority="891" id="{36AEA958-69AB-478A-9CF2-2CB94336986B}">
            <xm:f>'PRODUCT DETAILS'!$E$10="Consumable"</xm:f>
            <x14:dxf>
              <font>
                <color theme="0"/>
              </font>
              <fill>
                <patternFill patternType="lightUp">
                  <fgColor theme="0" tint="-0.24994659260841701"/>
                </patternFill>
              </fill>
            </x14:dxf>
          </x14:cfRule>
          <xm:sqref>L7:L9 L11:L43 J7:J9 J11:J25 J27:J32 J34:J35 J37:J40 J42 J45:J49 L45:L55</xm:sqref>
        </x14:conditionalFormatting>
        <x14:conditionalFormatting xmlns:xm="http://schemas.microsoft.com/office/excel/2006/main">
          <x14:cfRule type="expression" priority="890" id="{64E458FC-9562-403D-A649-7049322B8128}">
            <xm:f>LEFT('PRODUCT DETAILS'!$E$10,5)="Smart"</xm:f>
            <x14:dxf>
              <font>
                <color theme="0"/>
              </font>
              <fill>
                <patternFill patternType="lightUp">
                  <fgColor theme="0" tint="-0.24994659260841701"/>
                </patternFill>
              </fill>
            </x14:dxf>
          </x14:cfRule>
          <xm:sqref>N7:N9</xm:sqref>
        </x14:conditionalFormatting>
        <x14:conditionalFormatting xmlns:xm="http://schemas.microsoft.com/office/excel/2006/main">
          <x14:cfRule type="expression" priority="889" id="{524385C5-8F42-4091-B2A8-46D216D75666}">
            <xm:f>'PRODUCT DETAILS'!$E$10="Consumable"</xm:f>
            <x14:dxf>
              <font>
                <color theme="0"/>
              </font>
              <fill>
                <patternFill patternType="lightUp">
                  <fgColor theme="0" tint="-0.24994659260841701"/>
                </patternFill>
              </fill>
            </x14:dxf>
          </x14:cfRule>
          <xm:sqref>N7:N9</xm:sqref>
        </x14:conditionalFormatting>
        <x14:conditionalFormatting xmlns:xm="http://schemas.microsoft.com/office/excel/2006/main">
          <x14:cfRule type="expression" priority="888" id="{9560D6BF-5927-48E8-BBD7-3F793EB8680B}">
            <xm:f>LEFT('PRODUCT DETAILS'!$E$10,5)="Smart"</xm:f>
            <x14:dxf>
              <font>
                <color theme="0"/>
              </font>
              <fill>
                <patternFill patternType="lightUp">
                  <fgColor theme="0" tint="-0.24994659260841701"/>
                </patternFill>
              </fill>
            </x14:dxf>
          </x14:cfRule>
          <xm:sqref>N8</xm:sqref>
        </x14:conditionalFormatting>
        <x14:conditionalFormatting xmlns:xm="http://schemas.microsoft.com/office/excel/2006/main">
          <x14:cfRule type="expression" priority="887" id="{D5C8CB61-ECF5-423C-ABFE-146B5DB5F6D9}">
            <xm:f>'PRODUCT DETAILS'!$E$10="Consumable"</xm:f>
            <x14:dxf>
              <font>
                <color theme="0"/>
              </font>
              <fill>
                <patternFill patternType="lightUp">
                  <fgColor theme="0" tint="-0.24994659260841701"/>
                </patternFill>
              </fill>
            </x14:dxf>
          </x14:cfRule>
          <xm:sqref>N8</xm:sqref>
        </x14:conditionalFormatting>
        <x14:conditionalFormatting xmlns:xm="http://schemas.microsoft.com/office/excel/2006/main">
          <x14:cfRule type="expression" priority="886" id="{8A61A2E9-D6E1-4A4A-8704-012EC2D03FC9}">
            <xm:f>LEFT('PRODUCT DETAILS'!$E$10,5)="Smart"</xm:f>
            <x14:dxf>
              <font>
                <color theme="0"/>
              </font>
              <fill>
                <patternFill patternType="lightUp">
                  <fgColor theme="0" tint="-0.24994659260841701"/>
                </patternFill>
              </fill>
            </x14:dxf>
          </x14:cfRule>
          <xm:sqref>N9</xm:sqref>
        </x14:conditionalFormatting>
        <x14:conditionalFormatting xmlns:xm="http://schemas.microsoft.com/office/excel/2006/main">
          <x14:cfRule type="expression" priority="885" id="{DB0D23A1-B922-439C-B2AE-103E088217FA}">
            <xm:f>'PRODUCT DETAILS'!$E$10="Consumable"</xm:f>
            <x14:dxf>
              <font>
                <color theme="0"/>
              </font>
              <fill>
                <patternFill patternType="lightUp">
                  <fgColor theme="0" tint="-0.24994659260841701"/>
                </patternFill>
              </fill>
            </x14:dxf>
          </x14:cfRule>
          <xm:sqref>N9</xm:sqref>
        </x14:conditionalFormatting>
        <x14:conditionalFormatting xmlns:xm="http://schemas.microsoft.com/office/excel/2006/main">
          <x14:cfRule type="expression" priority="884" id="{1D767DF8-BFF7-4505-A1E7-A6CEBC0498AC}">
            <xm:f>LEFT('PRODUCT DETAILS'!$E$10,5)="Smart"</xm:f>
            <x14:dxf>
              <font>
                <color theme="0"/>
              </font>
              <fill>
                <patternFill patternType="lightUp">
                  <fgColor theme="0" tint="-0.24994659260841701"/>
                </patternFill>
              </fill>
            </x14:dxf>
          </x14:cfRule>
          <xm:sqref>N11</xm:sqref>
        </x14:conditionalFormatting>
        <x14:conditionalFormatting xmlns:xm="http://schemas.microsoft.com/office/excel/2006/main">
          <x14:cfRule type="expression" priority="883" id="{D2F2FFEC-18CD-4EDB-9213-5AB5F08E458D}">
            <xm:f>'PRODUCT DETAILS'!$E$10="Consumable"</xm:f>
            <x14:dxf>
              <font>
                <color theme="0"/>
              </font>
              <fill>
                <patternFill patternType="lightUp">
                  <fgColor theme="0" tint="-0.24994659260841701"/>
                </patternFill>
              </fill>
            </x14:dxf>
          </x14:cfRule>
          <xm:sqref>N11</xm:sqref>
        </x14:conditionalFormatting>
        <x14:conditionalFormatting xmlns:xm="http://schemas.microsoft.com/office/excel/2006/main">
          <x14:cfRule type="expression" priority="882" id="{076E305B-1DD6-4074-99F0-5AA19206E00E}">
            <xm:f>LEFT('PRODUCT DETAILS'!$E$10,5)="Smart"</xm:f>
            <x14:dxf>
              <font>
                <color theme="0"/>
              </font>
              <fill>
                <patternFill patternType="lightUp">
                  <fgColor theme="0" tint="-0.24994659260841701"/>
                </patternFill>
              </fill>
            </x14:dxf>
          </x14:cfRule>
          <xm:sqref>N15</xm:sqref>
        </x14:conditionalFormatting>
        <x14:conditionalFormatting xmlns:xm="http://schemas.microsoft.com/office/excel/2006/main">
          <x14:cfRule type="expression" priority="881" id="{FFF722C6-E856-4497-BD8F-65971F03FC5E}">
            <xm:f>'PRODUCT DETAILS'!$E$10="Consumable"</xm:f>
            <x14:dxf>
              <font>
                <color theme="0"/>
              </font>
              <fill>
                <patternFill patternType="lightUp">
                  <fgColor theme="0" tint="-0.24994659260841701"/>
                </patternFill>
              </fill>
            </x14:dxf>
          </x14:cfRule>
          <xm:sqref>N15</xm:sqref>
        </x14:conditionalFormatting>
        <x14:conditionalFormatting xmlns:xm="http://schemas.microsoft.com/office/excel/2006/main">
          <x14:cfRule type="expression" priority="880" id="{9B57500C-E6CD-44B6-9BD9-495A7329ADF2}">
            <xm:f>LEFT('PRODUCT DETAILS'!$E$10,5)="Smart"</xm:f>
            <x14:dxf>
              <font>
                <color theme="0"/>
              </font>
              <fill>
                <patternFill patternType="lightUp">
                  <fgColor theme="0" tint="-0.24994659260841701"/>
                </patternFill>
              </fill>
            </x14:dxf>
          </x14:cfRule>
          <xm:sqref>N16</xm:sqref>
        </x14:conditionalFormatting>
        <x14:conditionalFormatting xmlns:xm="http://schemas.microsoft.com/office/excel/2006/main">
          <x14:cfRule type="expression" priority="879" id="{54701EC7-34F2-4440-85A8-7313938FEBC5}">
            <xm:f>'PRODUCT DETAILS'!$E$10="Consumable"</xm:f>
            <x14:dxf>
              <font>
                <color theme="0"/>
              </font>
              <fill>
                <patternFill patternType="lightUp">
                  <fgColor theme="0" tint="-0.24994659260841701"/>
                </patternFill>
              </fill>
            </x14:dxf>
          </x14:cfRule>
          <xm:sqref>N16</xm:sqref>
        </x14:conditionalFormatting>
        <x14:conditionalFormatting xmlns:xm="http://schemas.microsoft.com/office/excel/2006/main">
          <x14:cfRule type="expression" priority="878" id="{17B12EF6-F1E5-4EA5-AD62-99FCB85F3C05}">
            <xm:f>LEFT('PRODUCT DETAILS'!$E$10,5)="Smart"</xm:f>
            <x14:dxf>
              <font>
                <color theme="0"/>
              </font>
              <fill>
                <patternFill patternType="lightUp">
                  <fgColor theme="0" tint="-0.24994659260841701"/>
                </patternFill>
              </fill>
            </x14:dxf>
          </x14:cfRule>
          <xm:sqref>N17</xm:sqref>
        </x14:conditionalFormatting>
        <x14:conditionalFormatting xmlns:xm="http://schemas.microsoft.com/office/excel/2006/main">
          <x14:cfRule type="expression" priority="877" id="{DAC6522E-505D-4B76-9979-F82E0316723B}">
            <xm:f>'PRODUCT DETAILS'!$E$10="Consumable"</xm:f>
            <x14:dxf>
              <font>
                <color theme="0"/>
              </font>
              <fill>
                <patternFill patternType="lightUp">
                  <fgColor theme="0" tint="-0.24994659260841701"/>
                </patternFill>
              </fill>
            </x14:dxf>
          </x14:cfRule>
          <xm:sqref>N17</xm:sqref>
        </x14:conditionalFormatting>
        <x14:conditionalFormatting xmlns:xm="http://schemas.microsoft.com/office/excel/2006/main">
          <x14:cfRule type="expression" priority="876" id="{5B337BF1-6588-4889-BCEF-473034BF59DE}">
            <xm:f>LEFT('PRODUCT DETAILS'!$E$10,5)="Smart"</xm:f>
            <x14:dxf>
              <font>
                <color theme="0"/>
              </font>
              <fill>
                <patternFill patternType="lightUp">
                  <fgColor theme="0" tint="-0.24994659260841701"/>
                </patternFill>
              </fill>
            </x14:dxf>
          </x14:cfRule>
          <xm:sqref>N18</xm:sqref>
        </x14:conditionalFormatting>
        <x14:conditionalFormatting xmlns:xm="http://schemas.microsoft.com/office/excel/2006/main">
          <x14:cfRule type="expression" priority="875" id="{D512FA72-6373-4920-952B-444BE259E0B8}">
            <xm:f>'PRODUCT DETAILS'!$E$10="Consumable"</xm:f>
            <x14:dxf>
              <font>
                <color theme="0"/>
              </font>
              <fill>
                <patternFill patternType="lightUp">
                  <fgColor theme="0" tint="-0.24994659260841701"/>
                </patternFill>
              </fill>
            </x14:dxf>
          </x14:cfRule>
          <xm:sqref>N18</xm:sqref>
        </x14:conditionalFormatting>
        <x14:conditionalFormatting xmlns:xm="http://schemas.microsoft.com/office/excel/2006/main">
          <x14:cfRule type="expression" priority="874" id="{18C3A748-A844-420B-BD6E-BC996603AA87}">
            <xm:f>LEFT('PRODUCT DETAILS'!$E$10,5)="Smart"</xm:f>
            <x14:dxf>
              <font>
                <color theme="0"/>
              </font>
              <fill>
                <patternFill patternType="lightUp">
                  <fgColor theme="0" tint="-0.24994659260841701"/>
                </patternFill>
              </fill>
            </x14:dxf>
          </x14:cfRule>
          <xm:sqref>N22</xm:sqref>
        </x14:conditionalFormatting>
        <x14:conditionalFormatting xmlns:xm="http://schemas.microsoft.com/office/excel/2006/main">
          <x14:cfRule type="expression" priority="873" id="{74CA62A8-A2FB-4100-8169-78E755E5F604}">
            <xm:f>'PRODUCT DETAILS'!$E$10="Consumable"</xm:f>
            <x14:dxf>
              <font>
                <color theme="0"/>
              </font>
              <fill>
                <patternFill patternType="lightUp">
                  <fgColor theme="0" tint="-0.24994659260841701"/>
                </patternFill>
              </fill>
            </x14:dxf>
          </x14:cfRule>
          <xm:sqref>N22</xm:sqref>
        </x14:conditionalFormatting>
        <x14:conditionalFormatting xmlns:xm="http://schemas.microsoft.com/office/excel/2006/main">
          <x14:cfRule type="expression" priority="872" id="{777DC0C0-175D-4F45-8197-6B5A6BD37570}">
            <xm:f>LEFT('PRODUCT DETAILS'!$E$10,5)="Smart"</xm:f>
            <x14:dxf>
              <font>
                <color theme="0"/>
              </font>
              <fill>
                <patternFill patternType="lightUp">
                  <fgColor theme="0" tint="-0.24994659260841701"/>
                </patternFill>
              </fill>
            </x14:dxf>
          </x14:cfRule>
          <xm:sqref>N25</xm:sqref>
        </x14:conditionalFormatting>
        <x14:conditionalFormatting xmlns:xm="http://schemas.microsoft.com/office/excel/2006/main">
          <x14:cfRule type="expression" priority="871" id="{6C40F727-F3AE-4006-A27C-BB5F4FE9E8D8}">
            <xm:f>'PRODUCT DETAILS'!$E$10="Consumable"</xm:f>
            <x14:dxf>
              <font>
                <color theme="0"/>
              </font>
              <fill>
                <patternFill patternType="lightUp">
                  <fgColor theme="0" tint="-0.24994659260841701"/>
                </patternFill>
              </fill>
            </x14:dxf>
          </x14:cfRule>
          <xm:sqref>N25</xm:sqref>
        </x14:conditionalFormatting>
        <x14:conditionalFormatting xmlns:xm="http://schemas.microsoft.com/office/excel/2006/main">
          <x14:cfRule type="expression" priority="870" id="{22132DB8-F91E-4D41-8A3C-F9187B3BA968}">
            <xm:f>LEFT('PRODUCT DETAILS'!$E$10,5)="Smart"</xm:f>
            <x14:dxf>
              <font>
                <color theme="0"/>
              </font>
              <fill>
                <patternFill patternType="lightUp">
                  <fgColor theme="0" tint="-0.24994659260841701"/>
                </patternFill>
              </fill>
            </x14:dxf>
          </x14:cfRule>
          <xm:sqref>N34</xm:sqref>
        </x14:conditionalFormatting>
        <x14:conditionalFormatting xmlns:xm="http://schemas.microsoft.com/office/excel/2006/main">
          <x14:cfRule type="expression" priority="869" id="{C5652F64-0ACF-4726-944E-4F3DB707789B}">
            <xm:f>'PRODUCT DETAILS'!$E$10="Consumable"</xm:f>
            <x14:dxf>
              <font>
                <color theme="0"/>
              </font>
              <fill>
                <patternFill patternType="lightUp">
                  <fgColor theme="0" tint="-0.24994659260841701"/>
                </patternFill>
              </fill>
            </x14:dxf>
          </x14:cfRule>
          <xm:sqref>N34</xm:sqref>
        </x14:conditionalFormatting>
        <x14:conditionalFormatting xmlns:xm="http://schemas.microsoft.com/office/excel/2006/main">
          <x14:cfRule type="expression" priority="868" id="{E98CE02E-F477-46D1-A698-254F8DDCAB59}">
            <xm:f>LEFT('PRODUCT DETAILS'!$E$10,5)="Smart"</xm:f>
            <x14:dxf>
              <font>
                <color theme="0"/>
              </font>
              <fill>
                <patternFill patternType="lightUp">
                  <fgColor theme="0" tint="-0.24994659260841701"/>
                </patternFill>
              </fill>
            </x14:dxf>
          </x14:cfRule>
          <xm:sqref>N35</xm:sqref>
        </x14:conditionalFormatting>
        <x14:conditionalFormatting xmlns:xm="http://schemas.microsoft.com/office/excel/2006/main">
          <x14:cfRule type="expression" priority="867" id="{13B41132-5BB9-4411-8DA4-0FF3A4373973}">
            <xm:f>'PRODUCT DETAILS'!$E$10="Consumable"</xm:f>
            <x14:dxf>
              <font>
                <color theme="0"/>
              </font>
              <fill>
                <patternFill patternType="lightUp">
                  <fgColor theme="0" tint="-0.24994659260841701"/>
                </patternFill>
              </fill>
            </x14:dxf>
          </x14:cfRule>
          <xm:sqref>N35</xm:sqref>
        </x14:conditionalFormatting>
        <x14:conditionalFormatting xmlns:xm="http://schemas.microsoft.com/office/excel/2006/main">
          <x14:cfRule type="expression" priority="866" id="{D072A045-87AB-4AEB-A5DC-C664D1ED480A}">
            <xm:f>LEFT('PRODUCT DETAILS'!$E$10,5)="Smart"</xm:f>
            <x14:dxf>
              <font>
                <color theme="0"/>
              </font>
              <fill>
                <patternFill patternType="lightUp">
                  <fgColor theme="0" tint="-0.24994659260841701"/>
                </patternFill>
              </fill>
            </x14:dxf>
          </x14:cfRule>
          <xm:sqref>N38</xm:sqref>
        </x14:conditionalFormatting>
        <x14:conditionalFormatting xmlns:xm="http://schemas.microsoft.com/office/excel/2006/main">
          <x14:cfRule type="expression" priority="865" id="{B5B03409-5CAF-45DC-AE4B-0F0A076798AB}">
            <xm:f>'PRODUCT DETAILS'!$E$10="Consumable"</xm:f>
            <x14:dxf>
              <font>
                <color theme="0"/>
              </font>
              <fill>
                <patternFill patternType="lightUp">
                  <fgColor theme="0" tint="-0.24994659260841701"/>
                </patternFill>
              </fill>
            </x14:dxf>
          </x14:cfRule>
          <xm:sqref>N38</xm:sqref>
        </x14:conditionalFormatting>
        <x14:conditionalFormatting xmlns:xm="http://schemas.microsoft.com/office/excel/2006/main">
          <x14:cfRule type="expression" priority="864" id="{C145E2FF-76BD-41E8-A4E1-D088793A0794}">
            <xm:f>LEFT('PRODUCT DETAILS'!$E$10,5)="Smart"</xm:f>
            <x14:dxf>
              <font>
                <color theme="0"/>
              </font>
              <fill>
                <patternFill patternType="lightUp">
                  <fgColor theme="0" tint="-0.24994659260841701"/>
                </patternFill>
              </fill>
            </x14:dxf>
          </x14:cfRule>
          <xm:sqref>N12</xm:sqref>
        </x14:conditionalFormatting>
        <x14:conditionalFormatting xmlns:xm="http://schemas.microsoft.com/office/excel/2006/main">
          <x14:cfRule type="expression" priority="863" id="{6519C219-2F66-4AB2-8DD5-A4C09682983B}">
            <xm:f>'PRODUCT DETAILS'!$E$10="Consumable"</xm:f>
            <x14:dxf>
              <font>
                <color theme="0"/>
              </font>
              <fill>
                <patternFill patternType="lightUp">
                  <fgColor theme="0" tint="-0.24994659260841701"/>
                </patternFill>
              </fill>
            </x14:dxf>
          </x14:cfRule>
          <xm:sqref>N12</xm:sqref>
        </x14:conditionalFormatting>
        <x14:conditionalFormatting xmlns:xm="http://schemas.microsoft.com/office/excel/2006/main">
          <x14:cfRule type="expression" priority="862" id="{5385A984-F18A-44A7-A5D2-06E3A0213BFC}">
            <xm:f>LEFT('PRODUCT DETAILS'!$E$10,5)="Smart"</xm:f>
            <x14:dxf>
              <font>
                <color theme="0"/>
              </font>
              <fill>
                <patternFill patternType="lightUp">
                  <fgColor theme="0" tint="-0.24994659260841701"/>
                </patternFill>
              </fill>
            </x14:dxf>
          </x14:cfRule>
          <xm:sqref>N13</xm:sqref>
        </x14:conditionalFormatting>
        <x14:conditionalFormatting xmlns:xm="http://schemas.microsoft.com/office/excel/2006/main">
          <x14:cfRule type="expression" priority="861" id="{74191119-08E4-464C-9286-C5B7F26C7F09}">
            <xm:f>'PRODUCT DETAILS'!$E$10="Consumable"</xm:f>
            <x14:dxf>
              <font>
                <color theme="0"/>
              </font>
              <fill>
                <patternFill patternType="lightUp">
                  <fgColor theme="0" tint="-0.24994659260841701"/>
                </patternFill>
              </fill>
            </x14:dxf>
          </x14:cfRule>
          <xm:sqref>N13</xm:sqref>
        </x14:conditionalFormatting>
        <x14:conditionalFormatting xmlns:xm="http://schemas.microsoft.com/office/excel/2006/main">
          <x14:cfRule type="expression" priority="860" id="{1F033258-A665-4D77-8D97-7AEF9C6DE636}">
            <xm:f>LEFT('PRODUCT DETAILS'!$E$10,5)="Smart"</xm:f>
            <x14:dxf>
              <font>
                <color theme="0"/>
              </font>
              <fill>
                <patternFill patternType="lightUp">
                  <fgColor theme="0" tint="-0.24994659260841701"/>
                </patternFill>
              </fill>
            </x14:dxf>
          </x14:cfRule>
          <xm:sqref>N14</xm:sqref>
        </x14:conditionalFormatting>
        <x14:conditionalFormatting xmlns:xm="http://schemas.microsoft.com/office/excel/2006/main">
          <x14:cfRule type="expression" priority="859" id="{0F5D1FF1-DBDE-4A21-91BE-227DEB32DC3A}">
            <xm:f>'PRODUCT DETAILS'!$E$10="Consumable"</xm:f>
            <x14:dxf>
              <font>
                <color theme="0"/>
              </font>
              <fill>
                <patternFill patternType="lightUp">
                  <fgColor theme="0" tint="-0.24994659260841701"/>
                </patternFill>
              </fill>
            </x14:dxf>
          </x14:cfRule>
          <xm:sqref>N14</xm:sqref>
        </x14:conditionalFormatting>
        <x14:conditionalFormatting xmlns:xm="http://schemas.microsoft.com/office/excel/2006/main">
          <x14:cfRule type="expression" priority="858" id="{222B86AA-CBC5-4BA7-9845-09A2B7A61AFC}">
            <xm:f>LEFT('PRODUCT DETAILS'!$E$10,5)="Smart"</xm:f>
            <x14:dxf>
              <font>
                <color theme="0"/>
              </font>
              <fill>
                <patternFill patternType="lightUp">
                  <fgColor theme="0" tint="-0.24994659260841701"/>
                </patternFill>
              </fill>
            </x14:dxf>
          </x14:cfRule>
          <xm:sqref>N19</xm:sqref>
        </x14:conditionalFormatting>
        <x14:conditionalFormatting xmlns:xm="http://schemas.microsoft.com/office/excel/2006/main">
          <x14:cfRule type="expression" priority="857" id="{8F8BB59A-C504-4C84-ACEA-5CBC7B011001}">
            <xm:f>'PRODUCT DETAILS'!$E$10="Consumable"</xm:f>
            <x14:dxf>
              <font>
                <color theme="0"/>
              </font>
              <fill>
                <patternFill patternType="lightUp">
                  <fgColor theme="0" tint="-0.24994659260841701"/>
                </patternFill>
              </fill>
            </x14:dxf>
          </x14:cfRule>
          <xm:sqref>N19</xm:sqref>
        </x14:conditionalFormatting>
        <x14:conditionalFormatting xmlns:xm="http://schemas.microsoft.com/office/excel/2006/main">
          <x14:cfRule type="expression" priority="856" id="{9B1C9757-4370-485B-8405-CC8CF5F95C6E}">
            <xm:f>LEFT('PRODUCT DETAILS'!$E$10,5)="Smart"</xm:f>
            <x14:dxf>
              <font>
                <color theme="0"/>
              </font>
              <fill>
                <patternFill patternType="lightUp">
                  <fgColor theme="0" tint="-0.24994659260841701"/>
                </patternFill>
              </fill>
            </x14:dxf>
          </x14:cfRule>
          <xm:sqref>N20</xm:sqref>
        </x14:conditionalFormatting>
        <x14:conditionalFormatting xmlns:xm="http://schemas.microsoft.com/office/excel/2006/main">
          <x14:cfRule type="expression" priority="855" id="{8B9AE4AB-90ED-4204-BC52-066880F79093}">
            <xm:f>'PRODUCT DETAILS'!$E$10="Consumable"</xm:f>
            <x14:dxf>
              <font>
                <color theme="0"/>
              </font>
              <fill>
                <patternFill patternType="lightUp">
                  <fgColor theme="0" tint="-0.24994659260841701"/>
                </patternFill>
              </fill>
            </x14:dxf>
          </x14:cfRule>
          <xm:sqref>N20</xm:sqref>
        </x14:conditionalFormatting>
        <x14:conditionalFormatting xmlns:xm="http://schemas.microsoft.com/office/excel/2006/main">
          <x14:cfRule type="expression" priority="854" id="{8974534E-1447-4061-8044-B36B815AF249}">
            <xm:f>LEFT('PRODUCT DETAILS'!$E$10,5)="Smart"</xm:f>
            <x14:dxf>
              <font>
                <color theme="0"/>
              </font>
              <fill>
                <patternFill patternType="lightUp">
                  <fgColor theme="0" tint="-0.24994659260841701"/>
                </patternFill>
              </fill>
            </x14:dxf>
          </x14:cfRule>
          <xm:sqref>N21</xm:sqref>
        </x14:conditionalFormatting>
        <x14:conditionalFormatting xmlns:xm="http://schemas.microsoft.com/office/excel/2006/main">
          <x14:cfRule type="expression" priority="853" id="{EEDA4F56-F5E3-45DD-9D1B-16792E377571}">
            <xm:f>'PRODUCT DETAILS'!$E$10="Consumable"</xm:f>
            <x14:dxf>
              <font>
                <color theme="0"/>
              </font>
              <fill>
                <patternFill patternType="lightUp">
                  <fgColor theme="0" tint="-0.24994659260841701"/>
                </patternFill>
              </fill>
            </x14:dxf>
          </x14:cfRule>
          <xm:sqref>N21</xm:sqref>
        </x14:conditionalFormatting>
        <x14:conditionalFormatting xmlns:xm="http://schemas.microsoft.com/office/excel/2006/main">
          <x14:cfRule type="expression" priority="852" id="{6972C361-A140-4EB0-8724-6CB5B6F24803}">
            <xm:f>LEFT('PRODUCT DETAILS'!$E$10,5)="Smart"</xm:f>
            <x14:dxf>
              <font>
                <color theme="0"/>
              </font>
              <fill>
                <patternFill patternType="lightUp">
                  <fgColor theme="0" tint="-0.24994659260841701"/>
                </patternFill>
              </fill>
            </x14:dxf>
          </x14:cfRule>
          <xm:sqref>N27:N32</xm:sqref>
        </x14:conditionalFormatting>
        <x14:conditionalFormatting xmlns:xm="http://schemas.microsoft.com/office/excel/2006/main">
          <x14:cfRule type="expression" priority="851" id="{707841F1-7CFD-4DE2-99EF-A65EB1089692}">
            <xm:f>'PRODUCT DETAILS'!$E$10="Consumable"</xm:f>
            <x14:dxf>
              <font>
                <color theme="0"/>
              </font>
              <fill>
                <patternFill patternType="lightUp">
                  <fgColor theme="0" tint="-0.24994659260841701"/>
                </patternFill>
              </fill>
            </x14:dxf>
          </x14:cfRule>
          <xm:sqref>N27:N32</xm:sqref>
        </x14:conditionalFormatting>
        <x14:conditionalFormatting xmlns:xm="http://schemas.microsoft.com/office/excel/2006/main">
          <x14:cfRule type="expression" priority="850" id="{D041D4C7-0085-4CB3-BF77-324CDBB9D3FB}">
            <xm:f>LEFT('PRODUCT DETAILS'!$E$10,5)="Smart"</xm:f>
            <x14:dxf>
              <font>
                <color theme="0"/>
              </font>
              <fill>
                <patternFill patternType="lightUp">
                  <fgColor theme="0" tint="-0.24994659260841701"/>
                </patternFill>
              </fill>
            </x14:dxf>
          </x14:cfRule>
          <xm:sqref>N23</xm:sqref>
        </x14:conditionalFormatting>
        <x14:conditionalFormatting xmlns:xm="http://schemas.microsoft.com/office/excel/2006/main">
          <x14:cfRule type="expression" priority="849" id="{1145C687-6CA8-4B0B-B214-A24957597E82}">
            <xm:f>'PRODUCT DETAILS'!$E$10="Consumable"</xm:f>
            <x14:dxf>
              <font>
                <color theme="0"/>
              </font>
              <fill>
                <patternFill patternType="lightUp">
                  <fgColor theme="0" tint="-0.24994659260841701"/>
                </patternFill>
              </fill>
            </x14:dxf>
          </x14:cfRule>
          <xm:sqref>N23</xm:sqref>
        </x14:conditionalFormatting>
        <x14:conditionalFormatting xmlns:xm="http://schemas.microsoft.com/office/excel/2006/main">
          <x14:cfRule type="expression" priority="848" id="{892362AE-C68D-42AD-9371-E5729CD895FF}">
            <xm:f>LEFT('PRODUCT DETAILS'!$E$10,5)="Smart"</xm:f>
            <x14:dxf>
              <font>
                <color theme="0"/>
              </font>
              <fill>
                <patternFill patternType="lightUp">
                  <fgColor theme="0" tint="-0.24994659260841701"/>
                </patternFill>
              </fill>
            </x14:dxf>
          </x14:cfRule>
          <xm:sqref>N24</xm:sqref>
        </x14:conditionalFormatting>
        <x14:conditionalFormatting xmlns:xm="http://schemas.microsoft.com/office/excel/2006/main">
          <x14:cfRule type="expression" priority="847" id="{8EAA8957-3D0B-4B47-83F7-1A127F43D774}">
            <xm:f>'PRODUCT DETAILS'!$E$10="Consumable"</xm:f>
            <x14:dxf>
              <font>
                <color theme="0"/>
              </font>
              <fill>
                <patternFill patternType="lightUp">
                  <fgColor theme="0" tint="-0.24994659260841701"/>
                </patternFill>
              </fill>
            </x14:dxf>
          </x14:cfRule>
          <xm:sqref>N24</xm:sqref>
        </x14:conditionalFormatting>
        <x14:conditionalFormatting xmlns:xm="http://schemas.microsoft.com/office/excel/2006/main">
          <x14:cfRule type="expression" priority="846" id="{C98DEE3E-5965-4C2B-B8D0-C87432405BBB}">
            <xm:f>LEFT('PRODUCT DETAILS'!$E$10,5)="Smart"</xm:f>
            <x14:dxf>
              <font>
                <color theme="0"/>
              </font>
              <fill>
                <patternFill patternType="lightUp">
                  <fgColor theme="0" tint="-0.24994659260841701"/>
                </patternFill>
              </fill>
            </x14:dxf>
          </x14:cfRule>
          <xm:sqref>N37</xm:sqref>
        </x14:conditionalFormatting>
        <x14:conditionalFormatting xmlns:xm="http://schemas.microsoft.com/office/excel/2006/main">
          <x14:cfRule type="expression" priority="845" id="{714CFC00-5904-40B2-ADB0-DAFE747CA3B8}">
            <xm:f>'PRODUCT DETAILS'!$E$10="Consumable"</xm:f>
            <x14:dxf>
              <font>
                <color theme="0"/>
              </font>
              <fill>
                <patternFill patternType="lightUp">
                  <fgColor theme="0" tint="-0.24994659260841701"/>
                </patternFill>
              </fill>
            </x14:dxf>
          </x14:cfRule>
          <xm:sqref>N37</xm:sqref>
        </x14:conditionalFormatting>
        <x14:conditionalFormatting xmlns:xm="http://schemas.microsoft.com/office/excel/2006/main">
          <x14:cfRule type="expression" priority="844" id="{B769130C-7051-420E-8744-83BA46A8D5A5}">
            <xm:f>LEFT('PRODUCT DETAILS'!$E$10,5)="Smart"</xm:f>
            <x14:dxf>
              <font>
                <color theme="0"/>
              </font>
              <fill>
                <patternFill patternType="lightUp">
                  <fgColor theme="0" tint="-0.24994659260841701"/>
                </patternFill>
              </fill>
            </x14:dxf>
          </x14:cfRule>
          <xm:sqref>N39</xm:sqref>
        </x14:conditionalFormatting>
        <x14:conditionalFormatting xmlns:xm="http://schemas.microsoft.com/office/excel/2006/main">
          <x14:cfRule type="expression" priority="843" id="{92BAB4E8-E32E-4892-9CD9-1EACF7041319}">
            <xm:f>'PRODUCT DETAILS'!$E$10="Consumable"</xm:f>
            <x14:dxf>
              <font>
                <color theme="0"/>
              </font>
              <fill>
                <patternFill patternType="lightUp">
                  <fgColor theme="0" tint="-0.24994659260841701"/>
                </patternFill>
              </fill>
            </x14:dxf>
          </x14:cfRule>
          <xm:sqref>N39</xm:sqref>
        </x14:conditionalFormatting>
        <x14:conditionalFormatting xmlns:xm="http://schemas.microsoft.com/office/excel/2006/main">
          <x14:cfRule type="expression" priority="842" id="{FCB335AD-A781-438C-9DB5-22B7FBC850E2}">
            <xm:f>LEFT('PRODUCT DETAILS'!$E$10,5)="Smart"</xm:f>
            <x14:dxf>
              <font>
                <color theme="0"/>
              </font>
              <fill>
                <patternFill patternType="lightUp">
                  <fgColor theme="0" tint="-0.24994659260841701"/>
                </patternFill>
              </fill>
            </x14:dxf>
          </x14:cfRule>
          <xm:sqref>N40</xm:sqref>
        </x14:conditionalFormatting>
        <x14:conditionalFormatting xmlns:xm="http://schemas.microsoft.com/office/excel/2006/main">
          <x14:cfRule type="expression" priority="841" id="{B4073233-DEAF-495C-8D10-5D63470FEAD3}">
            <xm:f>'PRODUCT DETAILS'!$E$10="Consumable"</xm:f>
            <x14:dxf>
              <font>
                <color theme="0"/>
              </font>
              <fill>
                <patternFill patternType="lightUp">
                  <fgColor theme="0" tint="-0.24994659260841701"/>
                </patternFill>
              </fill>
            </x14:dxf>
          </x14:cfRule>
          <xm:sqref>N40</xm:sqref>
        </x14:conditionalFormatting>
        <x14:conditionalFormatting xmlns:xm="http://schemas.microsoft.com/office/excel/2006/main">
          <x14:cfRule type="expression" priority="840" id="{D569E860-B13C-4B7F-BF16-FFB5E7AF5F61}">
            <xm:f>LEFT('PRODUCT DETAILS'!$E$10,5)="Smart"</xm:f>
            <x14:dxf>
              <font>
                <color theme="0"/>
              </font>
              <fill>
                <patternFill patternType="lightUp">
                  <fgColor theme="0" tint="-0.24994659260841701"/>
                </patternFill>
              </fill>
            </x14:dxf>
          </x14:cfRule>
          <xm:sqref>N45</xm:sqref>
        </x14:conditionalFormatting>
        <x14:conditionalFormatting xmlns:xm="http://schemas.microsoft.com/office/excel/2006/main">
          <x14:cfRule type="expression" priority="839" id="{ABB9A696-85F9-4277-8C57-F8B8386887F0}">
            <xm:f>'PRODUCT DETAILS'!$E$10="Consumable"</xm:f>
            <x14:dxf>
              <font>
                <color theme="0"/>
              </font>
              <fill>
                <patternFill patternType="lightUp">
                  <fgColor theme="0" tint="-0.24994659260841701"/>
                </patternFill>
              </fill>
            </x14:dxf>
          </x14:cfRule>
          <xm:sqref>N45</xm:sqref>
        </x14:conditionalFormatting>
        <x14:conditionalFormatting xmlns:xm="http://schemas.microsoft.com/office/excel/2006/main">
          <x14:cfRule type="expression" priority="838" id="{F7E5C717-5B86-4AF0-A598-8C2F452A854B}">
            <xm:f>LEFT('PRODUCT DETAILS'!$E$10,5)="Smart"</xm:f>
            <x14:dxf>
              <font>
                <color theme="0"/>
              </font>
              <fill>
                <patternFill patternType="lightUp">
                  <fgColor theme="0" tint="-0.24994659260841701"/>
                </patternFill>
              </fill>
            </x14:dxf>
          </x14:cfRule>
          <xm:sqref>N46</xm:sqref>
        </x14:conditionalFormatting>
        <x14:conditionalFormatting xmlns:xm="http://schemas.microsoft.com/office/excel/2006/main">
          <x14:cfRule type="expression" priority="837" id="{401B01D1-B704-4649-B12E-DB36291489E2}">
            <xm:f>'PRODUCT DETAILS'!$E$10="Consumable"</xm:f>
            <x14:dxf>
              <font>
                <color theme="0"/>
              </font>
              <fill>
                <patternFill patternType="lightUp">
                  <fgColor theme="0" tint="-0.24994659260841701"/>
                </patternFill>
              </fill>
            </x14:dxf>
          </x14:cfRule>
          <xm:sqref>N46</xm:sqref>
        </x14:conditionalFormatting>
        <x14:conditionalFormatting xmlns:xm="http://schemas.microsoft.com/office/excel/2006/main">
          <x14:cfRule type="expression" priority="836" id="{DE70C839-76FA-43DA-80C3-8A05038A0CF1}">
            <xm:f>LEFT('PRODUCT DETAILS'!$E$10,5)="Smart"</xm:f>
            <x14:dxf>
              <font>
                <color theme="0"/>
              </font>
              <fill>
                <patternFill patternType="lightUp">
                  <fgColor theme="0" tint="-0.24994659260841701"/>
                </patternFill>
              </fill>
            </x14:dxf>
          </x14:cfRule>
          <xm:sqref>N42</xm:sqref>
        </x14:conditionalFormatting>
        <x14:conditionalFormatting xmlns:xm="http://schemas.microsoft.com/office/excel/2006/main">
          <x14:cfRule type="expression" priority="835" id="{DEE3E193-6B1D-4D09-ADA1-50CBCB1EF9C3}">
            <xm:f>'PRODUCT DETAILS'!$E$10="Consumable"</xm:f>
            <x14:dxf>
              <font>
                <color theme="0"/>
              </font>
              <fill>
                <patternFill patternType="lightUp">
                  <fgColor theme="0" tint="-0.24994659260841701"/>
                </patternFill>
              </fill>
            </x14:dxf>
          </x14:cfRule>
          <xm:sqref>N42</xm:sqref>
        </x14:conditionalFormatting>
        <x14:conditionalFormatting xmlns:xm="http://schemas.microsoft.com/office/excel/2006/main">
          <x14:cfRule type="expression" priority="834" id="{F1392937-69EF-43A1-A1CB-3B1800AD50A1}">
            <xm:f>LEFT('PRODUCT DETAILS'!$E$10,5)="Smart"</xm:f>
            <x14:dxf>
              <font>
                <color theme="0"/>
              </font>
              <fill>
                <patternFill patternType="lightUp">
                  <fgColor theme="0" tint="-0.24994659260841701"/>
                </patternFill>
              </fill>
            </x14:dxf>
          </x14:cfRule>
          <xm:sqref>N47</xm:sqref>
        </x14:conditionalFormatting>
        <x14:conditionalFormatting xmlns:xm="http://schemas.microsoft.com/office/excel/2006/main">
          <x14:cfRule type="expression" priority="833" id="{6EB0175E-172D-46D8-AEA3-45C29869E5A5}">
            <xm:f>'PRODUCT DETAILS'!$E$10="Consumable"</xm:f>
            <x14:dxf>
              <font>
                <color theme="0"/>
              </font>
              <fill>
                <patternFill patternType="lightUp">
                  <fgColor theme="0" tint="-0.24994659260841701"/>
                </patternFill>
              </fill>
            </x14:dxf>
          </x14:cfRule>
          <xm:sqref>N47</xm:sqref>
        </x14:conditionalFormatting>
        <x14:conditionalFormatting xmlns:xm="http://schemas.microsoft.com/office/excel/2006/main">
          <x14:cfRule type="expression" priority="832" id="{ED2DB357-1D6E-4A74-8426-D969242E3BFA}">
            <xm:f>LEFT('PRODUCT DETAILS'!$E$10,5)="Smart"</xm:f>
            <x14:dxf>
              <font>
                <color theme="0"/>
              </font>
              <fill>
                <patternFill patternType="lightUp">
                  <fgColor theme="0" tint="-0.24994659260841701"/>
                </patternFill>
              </fill>
            </x14:dxf>
          </x14:cfRule>
          <xm:sqref>N48</xm:sqref>
        </x14:conditionalFormatting>
        <x14:conditionalFormatting xmlns:xm="http://schemas.microsoft.com/office/excel/2006/main">
          <x14:cfRule type="expression" priority="831" id="{CA66EBCE-AEB1-4FE6-96CC-8643DEFF12A4}">
            <xm:f>'PRODUCT DETAILS'!$E$10="Consumable"</xm:f>
            <x14:dxf>
              <font>
                <color theme="0"/>
              </font>
              <fill>
                <patternFill patternType="lightUp">
                  <fgColor theme="0" tint="-0.24994659260841701"/>
                </patternFill>
              </fill>
            </x14:dxf>
          </x14:cfRule>
          <xm:sqref>N48</xm:sqref>
        </x14:conditionalFormatting>
        <x14:conditionalFormatting xmlns:xm="http://schemas.microsoft.com/office/excel/2006/main">
          <x14:cfRule type="expression" priority="830" id="{32B2EB4D-13C3-4CE5-89AC-08E4859F14BB}">
            <xm:f>LEFT('PRODUCT DETAILS'!$E$10,5)="Smart"</xm:f>
            <x14:dxf>
              <font>
                <color theme="0"/>
              </font>
              <fill>
                <patternFill patternType="lightUp">
                  <fgColor theme="0" tint="-0.24994659260841701"/>
                </patternFill>
              </fill>
            </x14:dxf>
          </x14:cfRule>
          <xm:sqref>N49</xm:sqref>
        </x14:conditionalFormatting>
        <x14:conditionalFormatting xmlns:xm="http://schemas.microsoft.com/office/excel/2006/main">
          <x14:cfRule type="expression" priority="829" id="{E6AD62DA-8B25-4919-A99D-4E6AD7CBBDCF}">
            <xm:f>'PRODUCT DETAILS'!$E$10="Consumable"</xm:f>
            <x14:dxf>
              <font>
                <color theme="0"/>
              </font>
              <fill>
                <patternFill patternType="lightUp">
                  <fgColor theme="0" tint="-0.24994659260841701"/>
                </patternFill>
              </fill>
            </x14:dxf>
          </x14:cfRule>
          <xm:sqref>N49</xm:sqref>
        </x14:conditionalFormatting>
        <x14:conditionalFormatting xmlns:xm="http://schemas.microsoft.com/office/excel/2006/main">
          <x14:cfRule type="expression" priority="827" id="{8EEF2F0F-AB28-463D-BAAC-10635473D299}">
            <xm:f>LEFT('PRODUCT DETAILS'!$E$10,5)="Smart"</xm:f>
            <x14:dxf>
              <font>
                <color theme="0"/>
              </font>
              <fill>
                <patternFill patternType="lightUp">
                  <fgColor theme="0" tint="-0.24994659260841701"/>
                </patternFill>
              </fill>
            </x14:dxf>
          </x14:cfRule>
          <xm:sqref>S7</xm:sqref>
        </x14:conditionalFormatting>
        <x14:conditionalFormatting xmlns:xm="http://schemas.microsoft.com/office/excel/2006/main">
          <x14:cfRule type="expression" priority="825" id="{D50543E6-9E6C-47DD-A00F-332E113402C3}">
            <xm:f>LEFT('PRODUCT DETAILS'!$E$10,5)="Smart"</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824" id="{EC764A60-FD24-4F7B-985F-6FF19DB9A8A7}">
            <xm:f>'PRODUCT DETAILS'!$E$10="Consumable"</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820" id="{144F52FF-71F8-4319-A8A2-E2A57F8D8879}">
            <xm:f>('PRODUCT DETAILS'!$E$10="Consumable")+('PRODUCT DETAILS'!$E$10="Subscription")</xm:f>
            <x14:dxf>
              <font>
                <color theme="0"/>
              </font>
              <fill>
                <patternFill patternType="lightUp">
                  <fgColor theme="0" tint="-0.24994659260841701"/>
                </patternFill>
              </fill>
            </x14:dxf>
          </x14:cfRule>
          <xm:sqref>F51:H51</xm:sqref>
        </x14:conditionalFormatting>
        <x14:conditionalFormatting xmlns:xm="http://schemas.microsoft.com/office/excel/2006/main">
          <x14:cfRule type="expression" priority="819" id="{24401C22-3D22-44EC-AE28-0FA9CDEAD45E}">
            <xm:f>LEFT('PRODUCT DETAILS'!$E$10,5)="Smart"</xm:f>
            <x14:dxf>
              <font>
                <color theme="0"/>
              </font>
              <fill>
                <patternFill patternType="lightUp">
                  <fgColor theme="0" tint="-0.24994659260841701"/>
                </patternFill>
              </fill>
            </x14:dxf>
          </x14:cfRule>
          <xm:sqref>F51:I51</xm:sqref>
        </x14:conditionalFormatting>
        <x14:conditionalFormatting xmlns:xm="http://schemas.microsoft.com/office/excel/2006/main">
          <x14:cfRule type="expression" priority="817" id="{B6F8FACD-5182-4EAA-AC1C-8942B679BADE}">
            <xm:f>('PRODUCT DETAILS'!$E$10="Consumable")+('PRODUCT DETAILS'!$E$10="Subscription")</xm:f>
            <x14:dxf>
              <font>
                <color theme="0"/>
              </font>
              <fill>
                <patternFill patternType="lightUp">
                  <fgColor theme="0" tint="-0.24994659260841701"/>
                </patternFill>
              </fill>
            </x14:dxf>
          </x14:cfRule>
          <xm:sqref>F52:H52</xm:sqref>
        </x14:conditionalFormatting>
        <x14:conditionalFormatting xmlns:xm="http://schemas.microsoft.com/office/excel/2006/main">
          <x14:cfRule type="expression" priority="816" id="{3D6C8586-651D-4A53-B10C-E048F443FAB4}">
            <xm:f>LEFT('PRODUCT DETAILS'!$E$10,5)="Smart"</xm:f>
            <x14:dxf>
              <font>
                <color theme="0"/>
              </font>
              <fill>
                <patternFill patternType="lightUp">
                  <fgColor theme="0" tint="-0.24994659260841701"/>
                </patternFill>
              </fill>
            </x14:dxf>
          </x14:cfRule>
          <xm:sqref>F52:I52</xm:sqref>
        </x14:conditionalFormatting>
        <x14:conditionalFormatting xmlns:xm="http://schemas.microsoft.com/office/excel/2006/main">
          <x14:cfRule type="expression" priority="811" id="{42666DB0-9649-4505-B332-E63C8E3D0672}">
            <xm:f>('PRODUCT DETAILS'!$E$10="Consumable")+('PRODUCT DETAILS'!$E$10="Subscription")</xm:f>
            <x14:dxf>
              <font>
                <color theme="0"/>
              </font>
              <fill>
                <patternFill patternType="lightUp">
                  <fgColor theme="0" tint="-0.24994659260841701"/>
                </patternFill>
              </fill>
            </x14:dxf>
          </x14:cfRule>
          <xm:sqref>F53:H53</xm:sqref>
        </x14:conditionalFormatting>
        <x14:conditionalFormatting xmlns:xm="http://schemas.microsoft.com/office/excel/2006/main">
          <x14:cfRule type="expression" priority="810" id="{323B088B-C905-4A3B-9EF3-405AC631DE31}">
            <xm:f>LEFT('PRODUCT DETAILS'!$E$10,5)="Smart"</xm:f>
            <x14:dxf>
              <font>
                <color theme="0"/>
              </font>
              <fill>
                <patternFill patternType="lightUp">
                  <fgColor theme="0" tint="-0.24994659260841701"/>
                </patternFill>
              </fill>
            </x14:dxf>
          </x14:cfRule>
          <xm:sqref>F53:I53</xm:sqref>
        </x14:conditionalFormatting>
        <x14:conditionalFormatting xmlns:xm="http://schemas.microsoft.com/office/excel/2006/main">
          <x14:cfRule type="expression" priority="808" id="{B18EB72C-11EE-4888-8D86-DEBD1579ECA5}">
            <xm:f>('PRODUCT DETAILS'!$E$10="Consumable")+('PRODUCT DETAILS'!$E$10="Subscription")</xm:f>
            <x14:dxf>
              <font>
                <color theme="0"/>
              </font>
              <fill>
                <patternFill patternType="lightUp">
                  <fgColor theme="0" tint="-0.24994659260841701"/>
                </patternFill>
              </fill>
            </x14:dxf>
          </x14:cfRule>
          <xm:sqref>F54:H54</xm:sqref>
        </x14:conditionalFormatting>
        <x14:conditionalFormatting xmlns:xm="http://schemas.microsoft.com/office/excel/2006/main">
          <x14:cfRule type="expression" priority="807" id="{8B141F15-3606-436E-8509-67DE2D640591}">
            <xm:f>LEFT('PRODUCT DETAILS'!$E$10,5)="Smart"</xm:f>
            <x14:dxf>
              <font>
                <color theme="0"/>
              </font>
              <fill>
                <patternFill patternType="lightUp">
                  <fgColor theme="0" tint="-0.24994659260841701"/>
                </patternFill>
              </fill>
            </x14:dxf>
          </x14:cfRule>
          <xm:sqref>F54:I54</xm:sqref>
        </x14:conditionalFormatting>
        <x14:conditionalFormatting xmlns:xm="http://schemas.microsoft.com/office/excel/2006/main">
          <x14:cfRule type="expression" priority="805" id="{7E53ED75-7498-47DF-B82E-CA8841674B6D}">
            <xm:f>('PRODUCT DETAILS'!$E$10="Consumable")+('PRODUCT DETAILS'!$E$10="Subscription")</xm:f>
            <x14:dxf>
              <font>
                <color theme="0"/>
              </font>
              <fill>
                <patternFill patternType="lightUp">
                  <fgColor theme="0" tint="-0.24994659260841701"/>
                </patternFill>
              </fill>
            </x14:dxf>
          </x14:cfRule>
          <xm:sqref>F55:H55</xm:sqref>
        </x14:conditionalFormatting>
        <x14:conditionalFormatting xmlns:xm="http://schemas.microsoft.com/office/excel/2006/main">
          <x14:cfRule type="expression" priority="804" id="{D0AAADBE-E1EE-4F97-8672-7AB528BDAD0B}">
            <xm:f>LEFT('PRODUCT DETAILS'!$E$10,5)="Smart"</xm:f>
            <x14:dxf>
              <font>
                <color theme="0"/>
              </font>
              <fill>
                <patternFill patternType="lightUp">
                  <fgColor theme="0" tint="-0.24994659260841701"/>
                </patternFill>
              </fill>
            </x14:dxf>
          </x14:cfRule>
          <xm:sqref>F55:I55</xm:sqref>
        </x14:conditionalFormatting>
        <x14:conditionalFormatting xmlns:xm="http://schemas.microsoft.com/office/excel/2006/main">
          <x14:cfRule type="expression" priority="789" id="{D9EB296E-CDA9-4288-9B4B-F58F76821265}">
            <xm:f>LEFT('PRODUCT DETAILS'!$E$10,5)="Smart"</xm:f>
            <x14:dxf>
              <font>
                <color theme="0"/>
              </font>
              <fill>
                <patternFill patternType="lightUp">
                  <fgColor theme="0" tint="-0.24994659260841701"/>
                </patternFill>
              </fill>
            </x14:dxf>
          </x14:cfRule>
          <xm:sqref>P42:R42</xm:sqref>
        </x14:conditionalFormatting>
        <x14:conditionalFormatting xmlns:xm="http://schemas.microsoft.com/office/excel/2006/main">
          <x14:cfRule type="expression" priority="784" id="{D7672ABB-8FEB-4A87-BB40-E88D1F2F2B2F}">
            <xm:f>LEFT('PRODUCT DETAILS'!$E$10,5)="Smart"</xm:f>
            <x14:dxf>
              <font>
                <color theme="0"/>
              </font>
              <fill>
                <patternFill patternType="lightUp">
                  <fgColor theme="0" tint="-0.24994659260841701"/>
                </patternFill>
              </fill>
            </x14:dxf>
          </x14:cfRule>
          <xm:sqref>P45</xm:sqref>
        </x14:conditionalFormatting>
        <x14:conditionalFormatting xmlns:xm="http://schemas.microsoft.com/office/excel/2006/main">
          <x14:cfRule type="expression" priority="779" id="{8DC0862F-2699-4A02-9A23-D278CF3A828C}">
            <xm:f>LEFT('PRODUCT DETAILS'!$E$10,5)="Smart"</xm:f>
            <x14:dxf>
              <font>
                <color theme="0"/>
              </font>
              <fill>
                <patternFill patternType="lightUp">
                  <fgColor theme="0" tint="-0.24994659260841701"/>
                </patternFill>
              </fill>
            </x14:dxf>
          </x14:cfRule>
          <xm:sqref>P46</xm:sqref>
        </x14:conditionalFormatting>
        <x14:conditionalFormatting xmlns:xm="http://schemas.microsoft.com/office/excel/2006/main">
          <x14:cfRule type="expression" priority="769" id="{8013DA4E-AB0D-4D76-AA3B-7F028FD53AC9}">
            <xm:f>LEFT('PRODUCT DETAILS'!$E$10,5)="Smart"</xm:f>
            <x14:dxf>
              <font>
                <color theme="0"/>
              </font>
              <fill>
                <patternFill patternType="lightUp">
                  <fgColor theme="0" tint="-0.24994659260841701"/>
                </patternFill>
              </fill>
            </x14:dxf>
          </x14:cfRule>
          <xm:sqref>P48</xm:sqref>
        </x14:conditionalFormatting>
        <x14:conditionalFormatting xmlns:xm="http://schemas.microsoft.com/office/excel/2006/main">
          <x14:cfRule type="expression" priority="764" id="{B32BA344-0E8E-440B-B480-E9D902DC075A}">
            <xm:f>LEFT('PRODUCT DETAILS'!$E$10,5)="Smart"</xm:f>
            <x14:dxf>
              <font>
                <color theme="0"/>
              </font>
              <fill>
                <patternFill patternType="lightUp">
                  <fgColor theme="0" tint="-0.24994659260841701"/>
                </patternFill>
              </fill>
            </x14:dxf>
          </x14:cfRule>
          <xm:sqref>P49</xm:sqref>
        </x14:conditionalFormatting>
        <x14:conditionalFormatting xmlns:xm="http://schemas.microsoft.com/office/excel/2006/main">
          <x14:cfRule type="expression" priority="759" id="{66D6709E-90B4-4ACE-AC80-2E3155AE9F03}">
            <xm:f>LEFT('PRODUCT DETAILS'!$E$10,5)="Smart"</xm:f>
            <x14:dxf>
              <font>
                <color theme="0"/>
              </font>
              <fill>
                <patternFill patternType="lightUp">
                  <fgColor theme="0" tint="-0.24994659260841701"/>
                </patternFill>
              </fill>
            </x14:dxf>
          </x14:cfRule>
          <xm:sqref>P51:R51</xm:sqref>
        </x14:conditionalFormatting>
        <x14:conditionalFormatting xmlns:xm="http://schemas.microsoft.com/office/excel/2006/main">
          <x14:cfRule type="expression" priority="754" id="{1EBFB871-6D64-4427-B894-FCB8C1B78D22}">
            <xm:f>LEFT('PRODUCT DETAILS'!$E$10,5)="Smart"</xm:f>
            <x14:dxf>
              <font>
                <color theme="0"/>
              </font>
              <fill>
                <patternFill patternType="lightUp">
                  <fgColor theme="0" tint="-0.24994659260841701"/>
                </patternFill>
              </fill>
            </x14:dxf>
          </x14:cfRule>
          <xm:sqref>P52:R52</xm:sqref>
        </x14:conditionalFormatting>
        <x14:conditionalFormatting xmlns:xm="http://schemas.microsoft.com/office/excel/2006/main">
          <x14:cfRule type="expression" priority="749" id="{72C2273C-0673-4FF5-8045-ACBC60CD92B4}">
            <xm:f>LEFT('PRODUCT DETAILS'!$E$10,5)="Smart"</xm:f>
            <x14:dxf>
              <font>
                <color theme="0"/>
              </font>
              <fill>
                <patternFill patternType="lightUp">
                  <fgColor theme="0" tint="-0.24994659260841701"/>
                </patternFill>
              </fill>
            </x14:dxf>
          </x14:cfRule>
          <xm:sqref>P53:R53</xm:sqref>
        </x14:conditionalFormatting>
        <x14:conditionalFormatting xmlns:xm="http://schemas.microsoft.com/office/excel/2006/main">
          <x14:cfRule type="expression" priority="744" id="{ED8D8346-3056-4368-8859-C7A37EAB5AD7}">
            <xm:f>LEFT('PRODUCT DETAILS'!$E$10,5)="Smart"</xm:f>
            <x14:dxf>
              <font>
                <color theme="0"/>
              </font>
              <fill>
                <patternFill patternType="lightUp">
                  <fgColor theme="0" tint="-0.24994659260841701"/>
                </patternFill>
              </fill>
            </x14:dxf>
          </x14:cfRule>
          <xm:sqref>P54:R54</xm:sqref>
        </x14:conditionalFormatting>
        <x14:conditionalFormatting xmlns:xm="http://schemas.microsoft.com/office/excel/2006/main">
          <x14:cfRule type="expression" priority="739" id="{2872D9B1-1E64-45EC-AC33-E10F80D521BE}">
            <xm:f>LEFT('PRODUCT DETAILS'!$E$10,5)="Smart"</xm:f>
            <x14:dxf>
              <font>
                <color theme="0"/>
              </font>
              <fill>
                <patternFill patternType="lightUp">
                  <fgColor theme="0" tint="-0.24994659260841701"/>
                </patternFill>
              </fill>
            </x14:dxf>
          </x14:cfRule>
          <xm:sqref>P55:R55</xm:sqref>
        </x14:conditionalFormatting>
        <x14:conditionalFormatting xmlns:xm="http://schemas.microsoft.com/office/excel/2006/main">
          <x14:cfRule type="expression" priority="711" id="{173CB6A2-197A-47F3-8CF2-7814C1555A3D}">
            <xm:f>LEFT('PRODUCT DETAILS'!$E$10,5)="Smart"</xm:f>
            <x14:dxf>
              <font>
                <color theme="0"/>
              </font>
              <fill>
                <patternFill patternType="lightUp">
                  <fgColor theme="0" tint="-0.24994659260841701"/>
                </patternFill>
              </fill>
            </x14:dxf>
          </x14:cfRule>
          <xm:sqref>N51:N55</xm:sqref>
        </x14:conditionalFormatting>
        <x14:conditionalFormatting xmlns:xm="http://schemas.microsoft.com/office/excel/2006/main">
          <x14:cfRule type="expression" priority="710" id="{2738408C-C7FE-424E-B387-A51E2D0E6C9B}">
            <xm:f>'PRODUCT DETAILS'!$E$10="Consumable"</xm:f>
            <x14:dxf>
              <font>
                <color theme="0"/>
              </font>
              <fill>
                <patternFill patternType="lightUp">
                  <fgColor theme="0" tint="-0.24994659260841701"/>
                </patternFill>
              </fill>
            </x14:dxf>
          </x14:cfRule>
          <xm:sqref>N51:N55</xm:sqref>
        </x14:conditionalFormatting>
        <x14:conditionalFormatting xmlns:xm="http://schemas.microsoft.com/office/excel/2006/main">
          <x14:cfRule type="expression" priority="707" id="{ECB71864-5A61-419D-B952-C4110EBE7EEE}">
            <xm:f>('PRODUCT DETAILS'!$E$10="Consumable")+('PRODUCT DETAILS'!$E$10="Subscription")</xm:f>
            <x14:dxf>
              <font>
                <color theme="0"/>
              </font>
              <fill>
                <patternFill patternType="lightUp">
                  <fgColor theme="0" tint="-0.24994659260841701"/>
                </patternFill>
              </fill>
            </x14:dxf>
          </x14:cfRule>
          <xm:sqref>F30:H30</xm:sqref>
        </x14:conditionalFormatting>
        <x14:conditionalFormatting xmlns:xm="http://schemas.microsoft.com/office/excel/2006/main">
          <x14:cfRule type="expression" priority="706" id="{91AED7C0-18BD-4FFF-96D3-8EFD35C52613}">
            <xm:f>LEFT('PRODUCT DETAILS'!$E$10,5)="Smart"</xm:f>
            <x14:dxf>
              <font>
                <color theme="0"/>
              </font>
              <fill>
                <patternFill patternType="lightUp">
                  <fgColor theme="0" tint="-0.24994659260841701"/>
                </patternFill>
              </fill>
            </x14:dxf>
          </x14:cfRule>
          <xm:sqref>F30:I30</xm:sqref>
        </x14:conditionalFormatting>
        <x14:conditionalFormatting xmlns:xm="http://schemas.microsoft.com/office/excel/2006/main">
          <x14:cfRule type="expression" priority="703" id="{7B57E89F-7AFD-48CC-B82F-6F23AB763F69}">
            <xm:f>('PRODUCT DETAILS'!$E$10="Consumable")+('PRODUCT DETAILS'!$E$10="Subscription")</xm:f>
            <x14:dxf>
              <font>
                <color theme="0"/>
              </font>
              <fill>
                <patternFill patternType="lightUp">
                  <fgColor theme="0" tint="-0.24994659260841701"/>
                </patternFill>
              </fill>
            </x14:dxf>
          </x14:cfRule>
          <xm:sqref>F29:H29</xm:sqref>
        </x14:conditionalFormatting>
        <x14:conditionalFormatting xmlns:xm="http://schemas.microsoft.com/office/excel/2006/main">
          <x14:cfRule type="expression" priority="702" id="{9B77F628-F9C0-4360-81A7-BCBF60E4ACEA}">
            <xm:f>LEFT('PRODUCT DETAILS'!$E$10,5)="Smart"</xm:f>
            <x14:dxf>
              <font>
                <color theme="0"/>
              </font>
              <fill>
                <patternFill patternType="lightUp">
                  <fgColor theme="0" tint="-0.24994659260841701"/>
                </patternFill>
              </fill>
            </x14:dxf>
          </x14:cfRule>
          <xm:sqref>F29:I29</xm:sqref>
        </x14:conditionalFormatting>
        <x14:conditionalFormatting xmlns:xm="http://schemas.microsoft.com/office/excel/2006/main">
          <x14:cfRule type="expression" priority="699" id="{81E4E4BB-9D3D-4E6A-9C96-5C92FA508044}">
            <xm:f>('PRODUCT DETAILS'!$E$10="Consumable")+('PRODUCT DETAILS'!$E$10="Subscription")</xm:f>
            <x14:dxf>
              <font>
                <color theme="0"/>
              </font>
              <fill>
                <patternFill patternType="lightUp">
                  <fgColor theme="0" tint="-0.24994659260841701"/>
                </patternFill>
              </fill>
            </x14:dxf>
          </x14:cfRule>
          <xm:sqref>F28:H28</xm:sqref>
        </x14:conditionalFormatting>
        <x14:conditionalFormatting xmlns:xm="http://schemas.microsoft.com/office/excel/2006/main">
          <x14:cfRule type="expression" priority="698" id="{C9A10DF8-9FD9-4773-838D-2BC6AF62A577}">
            <xm:f>LEFT('PRODUCT DETAILS'!$E$10,5)="Smart"</xm:f>
            <x14:dxf>
              <font>
                <color theme="0"/>
              </font>
              <fill>
                <patternFill patternType="lightUp">
                  <fgColor theme="0" tint="-0.24994659260841701"/>
                </patternFill>
              </fill>
            </x14:dxf>
          </x14:cfRule>
          <xm:sqref>F28:I28</xm:sqref>
        </x14:conditionalFormatting>
        <x14:conditionalFormatting xmlns:xm="http://schemas.microsoft.com/office/excel/2006/main">
          <x14:cfRule type="expression" priority="695" id="{FAA620D8-A8D6-48C6-8F17-B1825A89856A}">
            <xm:f>('PRODUCT DETAILS'!$E$10="Consumable")+('PRODUCT DETAILS'!$E$10="Subscription")</xm:f>
            <x14:dxf>
              <font>
                <color theme="0"/>
              </font>
              <fill>
                <patternFill patternType="lightUp">
                  <fgColor theme="0" tint="-0.24994659260841701"/>
                </patternFill>
              </fill>
            </x14:dxf>
          </x14:cfRule>
          <xm:sqref>F27:H27</xm:sqref>
        </x14:conditionalFormatting>
        <x14:conditionalFormatting xmlns:xm="http://schemas.microsoft.com/office/excel/2006/main">
          <x14:cfRule type="expression" priority="694" id="{08F753A0-CF00-43A1-9AD0-A9E8B4EE2A66}">
            <xm:f>LEFT('PRODUCT DETAILS'!$E$10,5)="Smart"</xm:f>
            <x14:dxf>
              <font>
                <color theme="0"/>
              </font>
              <fill>
                <patternFill patternType="lightUp">
                  <fgColor theme="0" tint="-0.24994659260841701"/>
                </patternFill>
              </fill>
            </x14:dxf>
          </x14:cfRule>
          <xm:sqref>F27:I27</xm:sqref>
        </x14:conditionalFormatting>
        <x14:conditionalFormatting xmlns:xm="http://schemas.microsoft.com/office/excel/2006/main">
          <x14:cfRule type="expression" priority="691" id="{EA12A910-B7D2-4086-B377-869C8E6930E1}">
            <xm:f>('PRODUCT DETAILS'!$E$10="Consumable")+('PRODUCT DETAILS'!$E$10="Subscription")</xm:f>
            <x14:dxf>
              <font>
                <color theme="0"/>
              </font>
              <fill>
                <patternFill patternType="lightUp">
                  <fgColor theme="0" tint="-0.24994659260841701"/>
                </patternFill>
              </fill>
            </x14:dxf>
          </x14:cfRule>
          <xm:sqref>F32:H32</xm:sqref>
        </x14:conditionalFormatting>
        <x14:conditionalFormatting xmlns:xm="http://schemas.microsoft.com/office/excel/2006/main">
          <x14:cfRule type="expression" priority="690" id="{CA699B96-69C6-4851-B77B-4DA3175B9D5C}">
            <xm:f>LEFT('PRODUCT DETAILS'!$E$10,5)="Smart"</xm:f>
            <x14:dxf>
              <font>
                <color theme="0"/>
              </font>
              <fill>
                <patternFill patternType="lightUp">
                  <fgColor theme="0" tint="-0.24994659260841701"/>
                </patternFill>
              </fill>
            </x14:dxf>
          </x14:cfRule>
          <xm:sqref>F32:I32</xm:sqref>
        </x14:conditionalFormatting>
        <x14:conditionalFormatting xmlns:xm="http://schemas.microsoft.com/office/excel/2006/main">
          <x14:cfRule type="expression" priority="678" id="{F07BA8E2-1B00-48CA-8E2D-7327C9CDB370}">
            <xm:f>LEFT('PRODUCT DETAILS'!$E$10,5)="Smart"</xm:f>
            <x14:dxf>
              <font>
                <color theme="0"/>
              </font>
              <fill>
                <patternFill patternType="lightUp">
                  <fgColor theme="0" tint="-0.24994659260841701"/>
                </patternFill>
              </fill>
            </x14:dxf>
          </x14:cfRule>
          <xm:sqref>S42</xm:sqref>
        </x14:conditionalFormatting>
        <x14:conditionalFormatting xmlns:xm="http://schemas.microsoft.com/office/excel/2006/main">
          <x14:cfRule type="expression" priority="676" id="{15F896CE-D595-4CB9-80B4-B8519078C1DA}">
            <xm:f>LEFT('PRODUCT DETAILS'!$E$10,5)="Smart"</xm:f>
            <x14:dxf>
              <font>
                <color theme="0"/>
              </font>
              <fill>
                <patternFill patternType="lightUp">
                  <fgColor theme="0" tint="-0.24994659260841701"/>
                </patternFill>
              </fill>
            </x14:dxf>
          </x14:cfRule>
          <xm:sqref>S45:S46 S48:S49</xm:sqref>
        </x14:conditionalFormatting>
        <x14:conditionalFormatting xmlns:xm="http://schemas.microsoft.com/office/excel/2006/main">
          <x14:cfRule type="expression" priority="674" id="{0CA921E9-0516-408F-ADEB-A3DBA0459BC8}">
            <xm:f>LEFT('PRODUCT DETAILS'!$E$10,5)="Smart"</xm:f>
            <x14:dxf>
              <font>
                <color theme="0"/>
              </font>
              <fill>
                <patternFill patternType="lightUp">
                  <fgColor theme="0" tint="-0.24994659260841701"/>
                </patternFill>
              </fill>
            </x14:dxf>
          </x14:cfRule>
          <xm:sqref>S51:S55</xm:sqref>
        </x14:conditionalFormatting>
        <x14:conditionalFormatting xmlns:xm="http://schemas.microsoft.com/office/excel/2006/main">
          <x14:cfRule type="expression" priority="671" id="{E599C58D-0BEA-49AD-A88B-4CF29F0779D4}">
            <xm:f>LEFT('PRODUCT DETAILS'!$E$10,5)="Smart"</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670" id="{F4D087A3-08EE-44B0-B808-18C92694964F}">
            <xm:f>'PRODUCT DETAILS'!$E$10="Consumable"</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668" id="{89FF01C3-E4DB-4862-ADF7-ED77F1AD0D41}">
            <xm:f>LEFT('PRODUCT DETAILS'!$E$10,5)="Smart"</xm:f>
            <x14:dxf>
              <font>
                <color theme="0"/>
              </font>
              <fill>
                <patternFill patternType="lightUp">
                  <fgColor theme="0" tint="-0.24994659260841701"/>
                </patternFill>
              </fill>
            </x14:dxf>
          </x14:cfRule>
          <xm:sqref>J49</xm:sqref>
        </x14:conditionalFormatting>
        <x14:conditionalFormatting xmlns:xm="http://schemas.microsoft.com/office/excel/2006/main">
          <x14:cfRule type="expression" priority="667" id="{A79697BB-F46E-43BE-BA5D-8BFE7BD602CE}">
            <xm:f>'PRODUCT DETAILS'!$E$10="Consumable"</xm:f>
            <x14:dxf>
              <font>
                <color theme="0"/>
              </font>
              <fill>
                <patternFill patternType="lightUp">
                  <fgColor theme="0" tint="-0.24994659260841701"/>
                </patternFill>
              </fill>
            </x14:dxf>
          </x14:cfRule>
          <xm:sqref>J49</xm:sqref>
        </x14:conditionalFormatting>
        <x14:conditionalFormatting xmlns:xm="http://schemas.microsoft.com/office/excel/2006/main">
          <x14:cfRule type="expression" priority="665" id="{A15EA6FC-0506-4103-91BD-2483E8B14522}">
            <xm:f>LEFT('PRODUCT DETAILS'!$E$10,5)="Smart"</xm:f>
            <x14:dxf>
              <font>
                <color theme="0"/>
              </font>
              <fill>
                <patternFill patternType="lightUp">
                  <fgColor theme="0" tint="-0.24994659260841701"/>
                </patternFill>
              </fill>
            </x14:dxf>
          </x14:cfRule>
          <xm:sqref>J49</xm:sqref>
        </x14:conditionalFormatting>
        <x14:conditionalFormatting xmlns:xm="http://schemas.microsoft.com/office/excel/2006/main">
          <x14:cfRule type="expression" priority="664" id="{EA843F10-54F7-45A7-AD88-9CDF8FC9F02C}">
            <xm:f>'PRODUCT DETAILS'!$E$10="Consumable"</xm:f>
            <x14:dxf>
              <font>
                <color theme="0"/>
              </font>
              <fill>
                <patternFill patternType="lightUp">
                  <fgColor theme="0" tint="-0.24994659260841701"/>
                </patternFill>
              </fill>
            </x14:dxf>
          </x14:cfRule>
          <xm:sqref>J49</xm:sqref>
        </x14:conditionalFormatting>
        <x14:conditionalFormatting xmlns:xm="http://schemas.microsoft.com/office/excel/2006/main">
          <x14:cfRule type="expression" priority="662" id="{A1C0CDDA-5ECC-4DA7-A8E9-4F93B714C8F1}">
            <xm:f>LEFT('PRODUCT DETAILS'!$E$10,5)="Smart"</xm:f>
            <x14:dxf>
              <font>
                <color theme="0"/>
              </font>
              <fill>
                <patternFill patternType="lightUp">
                  <fgColor theme="0" tint="-0.24994659260841701"/>
                </patternFill>
              </fill>
            </x14:dxf>
          </x14:cfRule>
          <xm:sqref>J48</xm:sqref>
        </x14:conditionalFormatting>
        <x14:conditionalFormatting xmlns:xm="http://schemas.microsoft.com/office/excel/2006/main">
          <x14:cfRule type="expression" priority="661" id="{CF30D2B3-FC65-45A0-91C2-BA30CB4D43B7}">
            <xm:f>'PRODUCT DETAILS'!$E$10="Consumable"</xm:f>
            <x14:dxf>
              <font>
                <color theme="0"/>
              </font>
              <fill>
                <patternFill patternType="lightUp">
                  <fgColor theme="0" tint="-0.24994659260841701"/>
                </patternFill>
              </fill>
            </x14:dxf>
          </x14:cfRule>
          <xm:sqref>J48</xm:sqref>
        </x14:conditionalFormatting>
        <x14:conditionalFormatting xmlns:xm="http://schemas.microsoft.com/office/excel/2006/main">
          <x14:cfRule type="expression" priority="659" id="{D26E16E6-9D65-46F5-8FE4-04051DB90904}">
            <xm:f>LEFT('PRODUCT DETAILS'!$E$10,5)="Smart"</xm:f>
            <x14:dxf>
              <font>
                <color theme="0"/>
              </font>
              <fill>
                <patternFill patternType="lightUp">
                  <fgColor theme="0" tint="-0.24994659260841701"/>
                </patternFill>
              </fill>
            </x14:dxf>
          </x14:cfRule>
          <xm:sqref>J48</xm:sqref>
        </x14:conditionalFormatting>
        <x14:conditionalFormatting xmlns:xm="http://schemas.microsoft.com/office/excel/2006/main">
          <x14:cfRule type="expression" priority="658" id="{F9E52157-B39F-48EF-929E-4DB12B2A67FE}">
            <xm:f>'PRODUCT DETAILS'!$E$10="Consumable"</xm:f>
            <x14:dxf>
              <font>
                <color theme="0"/>
              </font>
              <fill>
                <patternFill patternType="lightUp">
                  <fgColor theme="0" tint="-0.24994659260841701"/>
                </patternFill>
              </fill>
            </x14:dxf>
          </x14:cfRule>
          <xm:sqref>J48</xm:sqref>
        </x14:conditionalFormatting>
        <x14:conditionalFormatting xmlns:xm="http://schemas.microsoft.com/office/excel/2006/main">
          <x14:cfRule type="expression" priority="656" id="{44E46751-7B11-4F5A-BF16-C118D4C25547}">
            <xm:f>LEFT('PRODUCT DETAILS'!$E$10,5)="Smart"</xm:f>
            <x14:dxf>
              <font>
                <color theme="0"/>
              </font>
              <fill>
                <patternFill patternType="lightUp">
                  <fgColor theme="0" tint="-0.24994659260841701"/>
                </patternFill>
              </fill>
            </x14:dxf>
          </x14:cfRule>
          <xm:sqref>J47</xm:sqref>
        </x14:conditionalFormatting>
        <x14:conditionalFormatting xmlns:xm="http://schemas.microsoft.com/office/excel/2006/main">
          <x14:cfRule type="expression" priority="655" id="{D8B2B341-FC9F-4742-9B97-1A59DC33D7CB}">
            <xm:f>'PRODUCT DETAILS'!$E$10="Consumable"</xm:f>
            <x14:dxf>
              <font>
                <color theme="0"/>
              </font>
              <fill>
                <patternFill patternType="lightUp">
                  <fgColor theme="0" tint="-0.24994659260841701"/>
                </patternFill>
              </fill>
            </x14:dxf>
          </x14:cfRule>
          <xm:sqref>J47</xm:sqref>
        </x14:conditionalFormatting>
        <x14:conditionalFormatting xmlns:xm="http://schemas.microsoft.com/office/excel/2006/main">
          <x14:cfRule type="expression" priority="653" id="{A6B23EC7-CA86-4814-A9ED-EDEA20B72EF8}">
            <xm:f>LEFT('PRODUCT DETAILS'!$E$10,5)="Smart"</xm:f>
            <x14:dxf>
              <font>
                <color theme="0"/>
              </font>
              <fill>
                <patternFill patternType="lightUp">
                  <fgColor theme="0" tint="-0.24994659260841701"/>
                </patternFill>
              </fill>
            </x14:dxf>
          </x14:cfRule>
          <xm:sqref>J47</xm:sqref>
        </x14:conditionalFormatting>
        <x14:conditionalFormatting xmlns:xm="http://schemas.microsoft.com/office/excel/2006/main">
          <x14:cfRule type="expression" priority="652" id="{3C244550-11DF-41D2-9F4D-83E5FA526A27}">
            <xm:f>'PRODUCT DETAILS'!$E$10="Consumable"</xm:f>
            <x14:dxf>
              <font>
                <color theme="0"/>
              </font>
              <fill>
                <patternFill patternType="lightUp">
                  <fgColor theme="0" tint="-0.24994659260841701"/>
                </patternFill>
              </fill>
            </x14:dxf>
          </x14:cfRule>
          <xm:sqref>J47</xm:sqref>
        </x14:conditionalFormatting>
        <x14:conditionalFormatting xmlns:xm="http://schemas.microsoft.com/office/excel/2006/main">
          <x14:cfRule type="expression" priority="650" id="{70263918-6020-46BA-9303-3BDA2D4EC360}">
            <xm:f>LEFT('PRODUCT DETAILS'!$E$10,5)="Smart"</xm:f>
            <x14:dxf>
              <font>
                <color theme="0"/>
              </font>
              <fill>
                <patternFill patternType="lightUp">
                  <fgColor theme="0" tint="-0.24994659260841701"/>
                </patternFill>
              </fill>
            </x14:dxf>
          </x14:cfRule>
          <xm:sqref>J46</xm:sqref>
        </x14:conditionalFormatting>
        <x14:conditionalFormatting xmlns:xm="http://schemas.microsoft.com/office/excel/2006/main">
          <x14:cfRule type="expression" priority="649" id="{59CFBE30-0952-40E4-9304-80FE018CCD00}">
            <xm:f>'PRODUCT DETAILS'!$E$10="Consumable"</xm:f>
            <x14:dxf>
              <font>
                <color theme="0"/>
              </font>
              <fill>
                <patternFill patternType="lightUp">
                  <fgColor theme="0" tint="-0.24994659260841701"/>
                </patternFill>
              </fill>
            </x14:dxf>
          </x14:cfRule>
          <xm:sqref>J46</xm:sqref>
        </x14:conditionalFormatting>
        <x14:conditionalFormatting xmlns:xm="http://schemas.microsoft.com/office/excel/2006/main">
          <x14:cfRule type="expression" priority="647" id="{90C9A518-5516-42C2-ACDA-C8039A6B9C60}">
            <xm:f>LEFT('PRODUCT DETAILS'!$E$10,5)="Smart"</xm:f>
            <x14:dxf>
              <font>
                <color theme="0"/>
              </font>
              <fill>
                <patternFill patternType="lightUp">
                  <fgColor theme="0" tint="-0.24994659260841701"/>
                </patternFill>
              </fill>
            </x14:dxf>
          </x14:cfRule>
          <xm:sqref>J46</xm:sqref>
        </x14:conditionalFormatting>
        <x14:conditionalFormatting xmlns:xm="http://schemas.microsoft.com/office/excel/2006/main">
          <x14:cfRule type="expression" priority="646" id="{8ECE31C0-2A00-4025-A384-B9EA2DF864E7}">
            <xm:f>'PRODUCT DETAILS'!$E$10="Consumable"</xm:f>
            <x14:dxf>
              <font>
                <color theme="0"/>
              </font>
              <fill>
                <patternFill patternType="lightUp">
                  <fgColor theme="0" tint="-0.24994659260841701"/>
                </patternFill>
              </fill>
            </x14:dxf>
          </x14:cfRule>
          <xm:sqref>J46</xm:sqref>
        </x14:conditionalFormatting>
        <x14:conditionalFormatting xmlns:xm="http://schemas.microsoft.com/office/excel/2006/main">
          <x14:cfRule type="expression" priority="644" id="{72EA0EE9-DADF-45AA-B935-12FBE678330A}">
            <xm:f>LEFT('PRODUCT DETAILS'!$E$10,5)="Smart"</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643" id="{A624B412-948A-4769-A95A-AC2CDE539C52}">
            <xm:f>'PRODUCT DETAILS'!$E$10="Consumable"</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641" id="{90C9F0B5-3516-4F31-AB87-995B88FCCAB2}">
            <xm:f>LEFT('PRODUCT DETAILS'!$E$10,5)="Smart"</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640" id="{4C4DFFA3-8DB6-486B-8B99-E8F2E03D6781}">
            <xm:f>'PRODUCT DETAILS'!$E$10="Consumable"</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638" id="{98E62483-7334-4E6A-B50A-0991DAD6F69B}">
            <xm:f>LEFT('PRODUCT DETAILS'!$E$10,5)="Smart"</xm:f>
            <x14:dxf>
              <font>
                <color theme="0"/>
              </font>
              <fill>
                <patternFill patternType="lightUp">
                  <fgColor theme="0" tint="-0.24994659260841701"/>
                </patternFill>
              </fill>
            </x14:dxf>
          </x14:cfRule>
          <xm:sqref>J42</xm:sqref>
        </x14:conditionalFormatting>
        <x14:conditionalFormatting xmlns:xm="http://schemas.microsoft.com/office/excel/2006/main">
          <x14:cfRule type="expression" priority="637" id="{9DF9422E-4584-4B82-AE3C-28CE48214AA3}">
            <xm:f>'PRODUCT DETAILS'!$E$10="Consumable"</xm:f>
            <x14:dxf>
              <font>
                <color theme="0"/>
              </font>
              <fill>
                <patternFill patternType="lightUp">
                  <fgColor theme="0" tint="-0.24994659260841701"/>
                </patternFill>
              </fill>
            </x14:dxf>
          </x14:cfRule>
          <xm:sqref>J42</xm:sqref>
        </x14:conditionalFormatting>
        <x14:conditionalFormatting xmlns:xm="http://schemas.microsoft.com/office/excel/2006/main">
          <x14:cfRule type="expression" priority="635" id="{AA8B0D4E-ABE9-4F0E-BA9B-7AF482AA50C8}">
            <xm:f>LEFT('PRODUCT DETAILS'!$E$10,5)="Smart"</xm:f>
            <x14:dxf>
              <font>
                <color theme="0"/>
              </font>
              <fill>
                <patternFill patternType="lightUp">
                  <fgColor theme="0" tint="-0.24994659260841701"/>
                </patternFill>
              </fill>
            </x14:dxf>
          </x14:cfRule>
          <xm:sqref>J42</xm:sqref>
        </x14:conditionalFormatting>
        <x14:conditionalFormatting xmlns:xm="http://schemas.microsoft.com/office/excel/2006/main">
          <x14:cfRule type="expression" priority="634" id="{77A1DB57-4FAB-45CB-8FAC-CACCD8C64586}">
            <xm:f>'PRODUCT DETAILS'!$E$10="Consumable"</xm:f>
            <x14:dxf>
              <font>
                <color theme="0"/>
              </font>
              <fill>
                <patternFill patternType="lightUp">
                  <fgColor theme="0" tint="-0.24994659260841701"/>
                </patternFill>
              </fill>
            </x14:dxf>
          </x14:cfRule>
          <xm:sqref>J42</xm:sqref>
        </x14:conditionalFormatting>
        <x14:conditionalFormatting xmlns:xm="http://schemas.microsoft.com/office/excel/2006/main">
          <x14:cfRule type="expression" priority="632" id="{4087CD06-167C-41EB-A265-FEA38CDDB1DE}">
            <xm:f>LEFT('PRODUCT DETAILS'!$E$10,5)="Smart"</xm:f>
            <x14:dxf>
              <font>
                <color theme="0"/>
              </font>
              <fill>
                <patternFill patternType="lightUp">
                  <fgColor theme="0" tint="-0.24994659260841701"/>
                </patternFill>
              </fill>
            </x14:dxf>
          </x14:cfRule>
          <xm:sqref>J40</xm:sqref>
        </x14:conditionalFormatting>
        <x14:conditionalFormatting xmlns:xm="http://schemas.microsoft.com/office/excel/2006/main">
          <x14:cfRule type="expression" priority="631" id="{41DFAB8E-5E37-4DF9-BBC5-79AA16173812}">
            <xm:f>'PRODUCT DETAILS'!$E$10="Consumable"</xm:f>
            <x14:dxf>
              <font>
                <color theme="0"/>
              </font>
              <fill>
                <patternFill patternType="lightUp">
                  <fgColor theme="0" tint="-0.24994659260841701"/>
                </patternFill>
              </fill>
            </x14:dxf>
          </x14:cfRule>
          <xm:sqref>J40</xm:sqref>
        </x14:conditionalFormatting>
        <x14:conditionalFormatting xmlns:xm="http://schemas.microsoft.com/office/excel/2006/main">
          <x14:cfRule type="expression" priority="629" id="{C930E9B1-B77E-437D-A533-4870DC602214}">
            <xm:f>LEFT('PRODUCT DETAILS'!$E$10,5)="Smart"</xm:f>
            <x14:dxf>
              <font>
                <color theme="0"/>
              </font>
              <fill>
                <patternFill patternType="lightUp">
                  <fgColor theme="0" tint="-0.24994659260841701"/>
                </patternFill>
              </fill>
            </x14:dxf>
          </x14:cfRule>
          <xm:sqref>J40</xm:sqref>
        </x14:conditionalFormatting>
        <x14:conditionalFormatting xmlns:xm="http://schemas.microsoft.com/office/excel/2006/main">
          <x14:cfRule type="expression" priority="628" id="{C43AD8AD-7CEE-4892-AD41-2651744CC71C}">
            <xm:f>'PRODUCT DETAILS'!$E$10="Consumable"</xm:f>
            <x14:dxf>
              <font>
                <color theme="0"/>
              </font>
              <fill>
                <patternFill patternType="lightUp">
                  <fgColor theme="0" tint="-0.24994659260841701"/>
                </patternFill>
              </fill>
            </x14:dxf>
          </x14:cfRule>
          <xm:sqref>J40</xm:sqref>
        </x14:conditionalFormatting>
        <x14:conditionalFormatting xmlns:xm="http://schemas.microsoft.com/office/excel/2006/main">
          <x14:cfRule type="expression" priority="626" id="{DCB0E4D8-A2A4-4AA7-91BF-D017E6DB3E4F}">
            <xm:f>LEFT('PRODUCT DETAILS'!$E$10,5)="Smart"</xm:f>
            <x14:dxf>
              <font>
                <color theme="0"/>
              </font>
              <fill>
                <patternFill patternType="lightUp">
                  <fgColor theme="0" tint="-0.24994659260841701"/>
                </patternFill>
              </fill>
            </x14:dxf>
          </x14:cfRule>
          <xm:sqref>J39</xm:sqref>
        </x14:conditionalFormatting>
        <x14:conditionalFormatting xmlns:xm="http://schemas.microsoft.com/office/excel/2006/main">
          <x14:cfRule type="expression" priority="625" id="{10B3E5CA-E571-4101-8162-3B8146291068}">
            <xm:f>'PRODUCT DETAILS'!$E$10="Consumable"</xm:f>
            <x14:dxf>
              <font>
                <color theme="0"/>
              </font>
              <fill>
                <patternFill patternType="lightUp">
                  <fgColor theme="0" tint="-0.24994659260841701"/>
                </patternFill>
              </fill>
            </x14:dxf>
          </x14:cfRule>
          <xm:sqref>J39</xm:sqref>
        </x14:conditionalFormatting>
        <x14:conditionalFormatting xmlns:xm="http://schemas.microsoft.com/office/excel/2006/main">
          <x14:cfRule type="expression" priority="623" id="{8D14D697-AE0A-4AD1-8415-716EFA7A4156}">
            <xm:f>LEFT('PRODUCT DETAILS'!$E$10,5)="Smart"</xm:f>
            <x14:dxf>
              <font>
                <color theme="0"/>
              </font>
              <fill>
                <patternFill patternType="lightUp">
                  <fgColor theme="0" tint="-0.24994659260841701"/>
                </patternFill>
              </fill>
            </x14:dxf>
          </x14:cfRule>
          <xm:sqref>J39</xm:sqref>
        </x14:conditionalFormatting>
        <x14:conditionalFormatting xmlns:xm="http://schemas.microsoft.com/office/excel/2006/main">
          <x14:cfRule type="expression" priority="622" id="{064E6CFB-9385-452C-873A-5EF0B0F11F59}">
            <xm:f>'PRODUCT DETAILS'!$E$10="Consumable"</xm:f>
            <x14:dxf>
              <font>
                <color theme="0"/>
              </font>
              <fill>
                <patternFill patternType="lightUp">
                  <fgColor theme="0" tint="-0.24994659260841701"/>
                </patternFill>
              </fill>
            </x14:dxf>
          </x14:cfRule>
          <xm:sqref>J39</xm:sqref>
        </x14:conditionalFormatting>
        <x14:conditionalFormatting xmlns:xm="http://schemas.microsoft.com/office/excel/2006/main">
          <x14:cfRule type="expression" priority="620" id="{AE6435DC-E7A4-45D9-84FE-E339D3CF4D85}">
            <xm:f>LEFT('PRODUCT DETAILS'!$E$10,5)="Smart"</xm:f>
            <x14:dxf>
              <font>
                <color theme="0"/>
              </font>
              <fill>
                <patternFill patternType="lightUp">
                  <fgColor theme="0" tint="-0.24994659260841701"/>
                </patternFill>
              </fill>
            </x14:dxf>
          </x14:cfRule>
          <xm:sqref>J38</xm:sqref>
        </x14:conditionalFormatting>
        <x14:conditionalFormatting xmlns:xm="http://schemas.microsoft.com/office/excel/2006/main">
          <x14:cfRule type="expression" priority="619" id="{10AEA67D-CC43-4B9F-BD67-84F4B4158903}">
            <xm:f>'PRODUCT DETAILS'!$E$10="Consumable"</xm:f>
            <x14:dxf>
              <font>
                <color theme="0"/>
              </font>
              <fill>
                <patternFill patternType="lightUp">
                  <fgColor theme="0" tint="-0.24994659260841701"/>
                </patternFill>
              </fill>
            </x14:dxf>
          </x14:cfRule>
          <xm:sqref>J38</xm:sqref>
        </x14:conditionalFormatting>
        <x14:conditionalFormatting xmlns:xm="http://schemas.microsoft.com/office/excel/2006/main">
          <x14:cfRule type="expression" priority="617" id="{436AC9FA-6920-43D5-B95B-4990C708D7A0}">
            <xm:f>LEFT('PRODUCT DETAILS'!$E$10,5)="Smart"</xm:f>
            <x14:dxf>
              <font>
                <color theme="0"/>
              </font>
              <fill>
                <patternFill patternType="lightUp">
                  <fgColor theme="0" tint="-0.24994659260841701"/>
                </patternFill>
              </fill>
            </x14:dxf>
          </x14:cfRule>
          <xm:sqref>J38</xm:sqref>
        </x14:conditionalFormatting>
        <x14:conditionalFormatting xmlns:xm="http://schemas.microsoft.com/office/excel/2006/main">
          <x14:cfRule type="expression" priority="616" id="{BD910991-E335-4CA0-9552-EE75FC666E69}">
            <xm:f>'PRODUCT DETAILS'!$E$10="Consumable"</xm:f>
            <x14:dxf>
              <font>
                <color theme="0"/>
              </font>
              <fill>
                <patternFill patternType="lightUp">
                  <fgColor theme="0" tint="-0.24994659260841701"/>
                </patternFill>
              </fill>
            </x14:dxf>
          </x14:cfRule>
          <xm:sqref>J38</xm:sqref>
        </x14:conditionalFormatting>
        <x14:conditionalFormatting xmlns:xm="http://schemas.microsoft.com/office/excel/2006/main">
          <x14:cfRule type="expression" priority="614" id="{D010296C-D63D-4EFF-A6FB-45BE36D83443}">
            <xm:f>LEFT('PRODUCT DETAILS'!$E$10,5)="Smart"</xm:f>
            <x14:dxf>
              <font>
                <color theme="0"/>
              </font>
              <fill>
                <patternFill patternType="lightUp">
                  <fgColor theme="0" tint="-0.24994659260841701"/>
                </patternFill>
              </fill>
            </x14:dxf>
          </x14:cfRule>
          <xm:sqref>J37</xm:sqref>
        </x14:conditionalFormatting>
        <x14:conditionalFormatting xmlns:xm="http://schemas.microsoft.com/office/excel/2006/main">
          <x14:cfRule type="expression" priority="613" id="{C569EC79-E5FE-4998-BEAE-8DAE8A85DDD3}">
            <xm:f>'PRODUCT DETAILS'!$E$10="Consumable"</xm:f>
            <x14:dxf>
              <font>
                <color theme="0"/>
              </font>
              <fill>
                <patternFill patternType="lightUp">
                  <fgColor theme="0" tint="-0.24994659260841701"/>
                </patternFill>
              </fill>
            </x14:dxf>
          </x14:cfRule>
          <xm:sqref>J37</xm:sqref>
        </x14:conditionalFormatting>
        <x14:conditionalFormatting xmlns:xm="http://schemas.microsoft.com/office/excel/2006/main">
          <x14:cfRule type="expression" priority="611" id="{FB242463-C9A3-4F23-B0E6-3ADDF8FC1450}">
            <xm:f>LEFT('PRODUCT DETAILS'!$E$10,5)="Smart"</xm:f>
            <x14:dxf>
              <font>
                <color theme="0"/>
              </font>
              <fill>
                <patternFill patternType="lightUp">
                  <fgColor theme="0" tint="-0.24994659260841701"/>
                </patternFill>
              </fill>
            </x14:dxf>
          </x14:cfRule>
          <xm:sqref>J37</xm:sqref>
        </x14:conditionalFormatting>
        <x14:conditionalFormatting xmlns:xm="http://schemas.microsoft.com/office/excel/2006/main">
          <x14:cfRule type="expression" priority="610" id="{F648355A-A099-4237-BD66-35943919107D}">
            <xm:f>'PRODUCT DETAILS'!$E$10="Consumable"</xm:f>
            <x14:dxf>
              <font>
                <color theme="0"/>
              </font>
              <fill>
                <patternFill patternType="lightUp">
                  <fgColor theme="0" tint="-0.24994659260841701"/>
                </patternFill>
              </fill>
            </x14:dxf>
          </x14:cfRule>
          <xm:sqref>J37</xm:sqref>
        </x14:conditionalFormatting>
        <x14:conditionalFormatting xmlns:xm="http://schemas.microsoft.com/office/excel/2006/main">
          <x14:cfRule type="expression" priority="608" id="{56C11CB9-1A37-48CA-8635-CD1A37024931}">
            <xm:f>LEFT('PRODUCT DETAILS'!$E$10,5)="Smart"</xm:f>
            <x14:dxf>
              <font>
                <color theme="0"/>
              </font>
              <fill>
                <patternFill patternType="lightUp">
                  <fgColor theme="0" tint="-0.24994659260841701"/>
                </patternFill>
              </fill>
            </x14:dxf>
          </x14:cfRule>
          <xm:sqref>J35</xm:sqref>
        </x14:conditionalFormatting>
        <x14:conditionalFormatting xmlns:xm="http://schemas.microsoft.com/office/excel/2006/main">
          <x14:cfRule type="expression" priority="607" id="{EBDB2F71-D3A8-4384-B6AC-E636A683C320}">
            <xm:f>'PRODUCT DETAILS'!$E$10="Consumable"</xm:f>
            <x14:dxf>
              <font>
                <color theme="0"/>
              </font>
              <fill>
                <patternFill patternType="lightUp">
                  <fgColor theme="0" tint="-0.24994659260841701"/>
                </patternFill>
              </fill>
            </x14:dxf>
          </x14:cfRule>
          <xm:sqref>J35</xm:sqref>
        </x14:conditionalFormatting>
        <x14:conditionalFormatting xmlns:xm="http://schemas.microsoft.com/office/excel/2006/main">
          <x14:cfRule type="expression" priority="605" id="{97FA9354-1E7B-480A-ABB4-62EB3D0172D2}">
            <xm:f>LEFT('PRODUCT DETAILS'!$E$10,5)="Smart"</xm:f>
            <x14:dxf>
              <font>
                <color theme="0"/>
              </font>
              <fill>
                <patternFill patternType="lightUp">
                  <fgColor theme="0" tint="-0.24994659260841701"/>
                </patternFill>
              </fill>
            </x14:dxf>
          </x14:cfRule>
          <xm:sqref>J35</xm:sqref>
        </x14:conditionalFormatting>
        <x14:conditionalFormatting xmlns:xm="http://schemas.microsoft.com/office/excel/2006/main">
          <x14:cfRule type="expression" priority="604" id="{6A901037-8FCA-493E-8CFE-D6B11E83EF63}">
            <xm:f>'PRODUCT DETAILS'!$E$10="Consumable"</xm:f>
            <x14:dxf>
              <font>
                <color theme="0"/>
              </font>
              <fill>
                <patternFill patternType="lightUp">
                  <fgColor theme="0" tint="-0.24994659260841701"/>
                </patternFill>
              </fill>
            </x14:dxf>
          </x14:cfRule>
          <xm:sqref>J35</xm:sqref>
        </x14:conditionalFormatting>
        <x14:conditionalFormatting xmlns:xm="http://schemas.microsoft.com/office/excel/2006/main">
          <x14:cfRule type="expression" priority="602" id="{39B11732-81A5-44D8-A124-472753C32AA6}">
            <xm:f>LEFT('PRODUCT DETAILS'!$E$10,5)="Smart"</xm:f>
            <x14:dxf>
              <font>
                <color theme="0"/>
              </font>
              <fill>
                <patternFill patternType="lightUp">
                  <fgColor theme="0" tint="-0.24994659260841701"/>
                </patternFill>
              </fill>
            </x14:dxf>
          </x14:cfRule>
          <xm:sqref>J34</xm:sqref>
        </x14:conditionalFormatting>
        <x14:conditionalFormatting xmlns:xm="http://schemas.microsoft.com/office/excel/2006/main">
          <x14:cfRule type="expression" priority="601" id="{DB144746-0481-41AD-BCFD-E363753411A1}">
            <xm:f>'PRODUCT DETAILS'!$E$10="Consumable"</xm:f>
            <x14:dxf>
              <font>
                <color theme="0"/>
              </font>
              <fill>
                <patternFill patternType="lightUp">
                  <fgColor theme="0" tint="-0.24994659260841701"/>
                </patternFill>
              </fill>
            </x14:dxf>
          </x14:cfRule>
          <xm:sqref>J34</xm:sqref>
        </x14:conditionalFormatting>
        <x14:conditionalFormatting xmlns:xm="http://schemas.microsoft.com/office/excel/2006/main">
          <x14:cfRule type="expression" priority="599" id="{F9EFFF78-F36C-438B-9ABB-A6163BC12242}">
            <xm:f>LEFT('PRODUCT DETAILS'!$E$10,5)="Smart"</xm:f>
            <x14:dxf>
              <font>
                <color theme="0"/>
              </font>
              <fill>
                <patternFill patternType="lightUp">
                  <fgColor theme="0" tint="-0.24994659260841701"/>
                </patternFill>
              </fill>
            </x14:dxf>
          </x14:cfRule>
          <xm:sqref>J34</xm:sqref>
        </x14:conditionalFormatting>
        <x14:conditionalFormatting xmlns:xm="http://schemas.microsoft.com/office/excel/2006/main">
          <x14:cfRule type="expression" priority="598" id="{8247ABD0-8C70-4C29-A979-4D3E4F2535C5}">
            <xm:f>'PRODUCT DETAILS'!$E$10="Consumable"</xm:f>
            <x14:dxf>
              <font>
                <color theme="0"/>
              </font>
              <fill>
                <patternFill patternType="lightUp">
                  <fgColor theme="0" tint="-0.24994659260841701"/>
                </patternFill>
              </fill>
            </x14:dxf>
          </x14:cfRule>
          <xm:sqref>J34</xm:sqref>
        </x14:conditionalFormatting>
        <x14:conditionalFormatting xmlns:xm="http://schemas.microsoft.com/office/excel/2006/main">
          <x14:cfRule type="expression" priority="596" id="{E344AF79-76E0-438F-9625-40F5EFEAAD61}">
            <xm:f>LEFT('PRODUCT DETAILS'!$E$10,5)="Smart"</xm:f>
            <x14:dxf>
              <font>
                <color theme="0"/>
              </font>
              <fill>
                <patternFill patternType="lightUp">
                  <fgColor theme="0" tint="-0.24994659260841701"/>
                </patternFill>
              </fill>
            </x14:dxf>
          </x14:cfRule>
          <xm:sqref>J32</xm:sqref>
        </x14:conditionalFormatting>
        <x14:conditionalFormatting xmlns:xm="http://schemas.microsoft.com/office/excel/2006/main">
          <x14:cfRule type="expression" priority="595" id="{773F4B0B-67F1-4746-9E8C-E2C82705226E}">
            <xm:f>'PRODUCT DETAILS'!$E$10="Consumable"</xm:f>
            <x14:dxf>
              <font>
                <color theme="0"/>
              </font>
              <fill>
                <patternFill patternType="lightUp">
                  <fgColor theme="0" tint="-0.24994659260841701"/>
                </patternFill>
              </fill>
            </x14:dxf>
          </x14:cfRule>
          <xm:sqref>J32</xm:sqref>
        </x14:conditionalFormatting>
        <x14:conditionalFormatting xmlns:xm="http://schemas.microsoft.com/office/excel/2006/main">
          <x14:cfRule type="expression" priority="593" id="{6AD86198-52B6-4B51-A633-78411FCCEC10}">
            <xm:f>LEFT('PRODUCT DETAILS'!$E$10,5)="Smart"</xm:f>
            <x14:dxf>
              <font>
                <color theme="0"/>
              </font>
              <fill>
                <patternFill patternType="lightUp">
                  <fgColor theme="0" tint="-0.24994659260841701"/>
                </patternFill>
              </fill>
            </x14:dxf>
          </x14:cfRule>
          <xm:sqref>J32</xm:sqref>
        </x14:conditionalFormatting>
        <x14:conditionalFormatting xmlns:xm="http://schemas.microsoft.com/office/excel/2006/main">
          <x14:cfRule type="expression" priority="592" id="{4B608E46-A6B4-49B8-9B6D-EE3DC4963CFF}">
            <xm:f>'PRODUCT DETAILS'!$E$10="Consumable"</xm:f>
            <x14:dxf>
              <font>
                <color theme="0"/>
              </font>
              <fill>
                <patternFill patternType="lightUp">
                  <fgColor theme="0" tint="-0.24994659260841701"/>
                </patternFill>
              </fill>
            </x14:dxf>
          </x14:cfRule>
          <xm:sqref>J32</xm:sqref>
        </x14:conditionalFormatting>
        <x14:conditionalFormatting xmlns:xm="http://schemas.microsoft.com/office/excel/2006/main">
          <x14:cfRule type="expression" priority="590" id="{A607ED02-4BBF-4596-BE70-794C67E277BB}">
            <xm:f>LEFT('PRODUCT DETAILS'!$E$10,5)="Smart"</xm:f>
            <x14:dxf>
              <font>
                <color theme="0"/>
              </font>
              <fill>
                <patternFill patternType="lightUp">
                  <fgColor theme="0" tint="-0.24994659260841701"/>
                </patternFill>
              </fill>
            </x14:dxf>
          </x14:cfRule>
          <xm:sqref>J31</xm:sqref>
        </x14:conditionalFormatting>
        <x14:conditionalFormatting xmlns:xm="http://schemas.microsoft.com/office/excel/2006/main">
          <x14:cfRule type="expression" priority="589" id="{0EEDFB82-20F7-4530-8CB3-8ED1EDBA71A8}">
            <xm:f>'PRODUCT DETAILS'!$E$10="Consumable"</xm:f>
            <x14:dxf>
              <font>
                <color theme="0"/>
              </font>
              <fill>
                <patternFill patternType="lightUp">
                  <fgColor theme="0" tint="-0.24994659260841701"/>
                </patternFill>
              </fill>
            </x14:dxf>
          </x14:cfRule>
          <xm:sqref>J31</xm:sqref>
        </x14:conditionalFormatting>
        <x14:conditionalFormatting xmlns:xm="http://schemas.microsoft.com/office/excel/2006/main">
          <x14:cfRule type="expression" priority="587" id="{314CD55C-C971-4756-9A73-020F60CF356A}">
            <xm:f>LEFT('PRODUCT DETAILS'!$E$10,5)="Smart"</xm:f>
            <x14:dxf>
              <font>
                <color theme="0"/>
              </font>
              <fill>
                <patternFill patternType="lightUp">
                  <fgColor theme="0" tint="-0.24994659260841701"/>
                </patternFill>
              </fill>
            </x14:dxf>
          </x14:cfRule>
          <xm:sqref>J31</xm:sqref>
        </x14:conditionalFormatting>
        <x14:conditionalFormatting xmlns:xm="http://schemas.microsoft.com/office/excel/2006/main">
          <x14:cfRule type="expression" priority="586" id="{9E0A7F5E-5B8C-4DD2-A6AB-5A520C4A58F1}">
            <xm:f>'PRODUCT DETAILS'!$E$10="Consumable"</xm:f>
            <x14:dxf>
              <font>
                <color theme="0"/>
              </font>
              <fill>
                <patternFill patternType="lightUp">
                  <fgColor theme="0" tint="-0.24994659260841701"/>
                </patternFill>
              </fill>
            </x14:dxf>
          </x14:cfRule>
          <xm:sqref>J31</xm:sqref>
        </x14:conditionalFormatting>
        <x14:conditionalFormatting xmlns:xm="http://schemas.microsoft.com/office/excel/2006/main">
          <x14:cfRule type="expression" priority="584" id="{CE559B94-CE4F-4E84-9470-B48BFB71CD04}">
            <xm:f>LEFT('PRODUCT DETAILS'!$E$10,5)="Smart"</xm:f>
            <x14:dxf>
              <font>
                <color theme="0"/>
              </font>
              <fill>
                <patternFill patternType="lightUp">
                  <fgColor theme="0" tint="-0.24994659260841701"/>
                </patternFill>
              </fill>
            </x14:dxf>
          </x14:cfRule>
          <xm:sqref>J30</xm:sqref>
        </x14:conditionalFormatting>
        <x14:conditionalFormatting xmlns:xm="http://schemas.microsoft.com/office/excel/2006/main">
          <x14:cfRule type="expression" priority="583" id="{24688A91-922A-4401-94A1-C0991A93C1E8}">
            <xm:f>'PRODUCT DETAILS'!$E$10="Consumable"</xm:f>
            <x14:dxf>
              <font>
                <color theme="0"/>
              </font>
              <fill>
                <patternFill patternType="lightUp">
                  <fgColor theme="0" tint="-0.24994659260841701"/>
                </patternFill>
              </fill>
            </x14:dxf>
          </x14:cfRule>
          <xm:sqref>J30</xm:sqref>
        </x14:conditionalFormatting>
        <x14:conditionalFormatting xmlns:xm="http://schemas.microsoft.com/office/excel/2006/main">
          <x14:cfRule type="expression" priority="581" id="{84BE9A24-9853-4147-848A-747BB712922D}">
            <xm:f>LEFT('PRODUCT DETAILS'!$E$10,5)="Smart"</xm:f>
            <x14:dxf>
              <font>
                <color theme="0"/>
              </font>
              <fill>
                <patternFill patternType="lightUp">
                  <fgColor theme="0" tint="-0.24994659260841701"/>
                </patternFill>
              </fill>
            </x14:dxf>
          </x14:cfRule>
          <xm:sqref>J30</xm:sqref>
        </x14:conditionalFormatting>
        <x14:conditionalFormatting xmlns:xm="http://schemas.microsoft.com/office/excel/2006/main">
          <x14:cfRule type="expression" priority="580" id="{05552EE5-0144-41B4-B10A-D87610F55ED7}">
            <xm:f>'PRODUCT DETAILS'!$E$10="Consumable"</xm:f>
            <x14:dxf>
              <font>
                <color theme="0"/>
              </font>
              <fill>
                <patternFill patternType="lightUp">
                  <fgColor theme="0" tint="-0.24994659260841701"/>
                </patternFill>
              </fill>
            </x14:dxf>
          </x14:cfRule>
          <xm:sqref>J30</xm:sqref>
        </x14:conditionalFormatting>
        <x14:conditionalFormatting xmlns:xm="http://schemas.microsoft.com/office/excel/2006/main">
          <x14:cfRule type="expression" priority="578" id="{A0871716-963B-46D5-B364-4653C1659F70}">
            <xm:f>LEFT('PRODUCT DETAILS'!$E$10,5)="Smart"</xm:f>
            <x14:dxf>
              <font>
                <color theme="0"/>
              </font>
              <fill>
                <patternFill patternType="lightUp">
                  <fgColor theme="0" tint="-0.24994659260841701"/>
                </patternFill>
              </fill>
            </x14:dxf>
          </x14:cfRule>
          <xm:sqref>J29</xm:sqref>
        </x14:conditionalFormatting>
        <x14:conditionalFormatting xmlns:xm="http://schemas.microsoft.com/office/excel/2006/main">
          <x14:cfRule type="expression" priority="577" id="{F4AC26C5-64D3-4BC5-B13D-A837DB6D4840}">
            <xm:f>'PRODUCT DETAILS'!$E$10="Consumable"</xm:f>
            <x14:dxf>
              <font>
                <color theme="0"/>
              </font>
              <fill>
                <patternFill patternType="lightUp">
                  <fgColor theme="0" tint="-0.24994659260841701"/>
                </patternFill>
              </fill>
            </x14:dxf>
          </x14:cfRule>
          <xm:sqref>J29</xm:sqref>
        </x14:conditionalFormatting>
        <x14:conditionalFormatting xmlns:xm="http://schemas.microsoft.com/office/excel/2006/main">
          <x14:cfRule type="expression" priority="575" id="{D98D1D57-4E01-4B92-ABFD-973FF8166AAF}">
            <xm:f>LEFT('PRODUCT DETAILS'!$E$10,5)="Smart"</xm:f>
            <x14:dxf>
              <font>
                <color theme="0"/>
              </font>
              <fill>
                <patternFill patternType="lightUp">
                  <fgColor theme="0" tint="-0.24994659260841701"/>
                </patternFill>
              </fill>
            </x14:dxf>
          </x14:cfRule>
          <xm:sqref>J29</xm:sqref>
        </x14:conditionalFormatting>
        <x14:conditionalFormatting xmlns:xm="http://schemas.microsoft.com/office/excel/2006/main">
          <x14:cfRule type="expression" priority="574" id="{83D7D862-CF65-48EA-A42C-9B1F5AFBE343}">
            <xm:f>'PRODUCT DETAILS'!$E$10="Consumable"</xm:f>
            <x14:dxf>
              <font>
                <color theme="0"/>
              </font>
              <fill>
                <patternFill patternType="lightUp">
                  <fgColor theme="0" tint="-0.24994659260841701"/>
                </patternFill>
              </fill>
            </x14:dxf>
          </x14:cfRule>
          <xm:sqref>J29</xm:sqref>
        </x14:conditionalFormatting>
        <x14:conditionalFormatting xmlns:xm="http://schemas.microsoft.com/office/excel/2006/main">
          <x14:cfRule type="expression" priority="572" id="{D7116343-1C4D-46CD-B540-E55F22FBE905}">
            <xm:f>LEFT('PRODUCT DETAILS'!$E$10,5)="Smart"</xm:f>
            <x14:dxf>
              <font>
                <color theme="0"/>
              </font>
              <fill>
                <patternFill patternType="lightUp">
                  <fgColor theme="0" tint="-0.24994659260841701"/>
                </patternFill>
              </fill>
            </x14:dxf>
          </x14:cfRule>
          <xm:sqref>J28</xm:sqref>
        </x14:conditionalFormatting>
        <x14:conditionalFormatting xmlns:xm="http://schemas.microsoft.com/office/excel/2006/main">
          <x14:cfRule type="expression" priority="571" id="{FFACC72E-8419-4AD3-AAB6-2B277E5B1226}">
            <xm:f>'PRODUCT DETAILS'!$E$10="Consumable"</xm:f>
            <x14:dxf>
              <font>
                <color theme="0"/>
              </font>
              <fill>
                <patternFill patternType="lightUp">
                  <fgColor theme="0" tint="-0.24994659260841701"/>
                </patternFill>
              </fill>
            </x14:dxf>
          </x14:cfRule>
          <xm:sqref>J28</xm:sqref>
        </x14:conditionalFormatting>
        <x14:conditionalFormatting xmlns:xm="http://schemas.microsoft.com/office/excel/2006/main">
          <x14:cfRule type="expression" priority="569" id="{6823BD86-0B94-459A-841C-93CF176FEDE2}">
            <xm:f>LEFT('PRODUCT DETAILS'!$E$10,5)="Smart"</xm:f>
            <x14:dxf>
              <font>
                <color theme="0"/>
              </font>
              <fill>
                <patternFill patternType="lightUp">
                  <fgColor theme="0" tint="-0.24994659260841701"/>
                </patternFill>
              </fill>
            </x14:dxf>
          </x14:cfRule>
          <xm:sqref>J28</xm:sqref>
        </x14:conditionalFormatting>
        <x14:conditionalFormatting xmlns:xm="http://schemas.microsoft.com/office/excel/2006/main">
          <x14:cfRule type="expression" priority="568" id="{AEF544D1-D778-4CA6-9E48-01F9929E019F}">
            <xm:f>'PRODUCT DETAILS'!$E$10="Consumable"</xm:f>
            <x14:dxf>
              <font>
                <color theme="0"/>
              </font>
              <fill>
                <patternFill patternType="lightUp">
                  <fgColor theme="0" tint="-0.24994659260841701"/>
                </patternFill>
              </fill>
            </x14:dxf>
          </x14:cfRule>
          <xm:sqref>J28</xm:sqref>
        </x14:conditionalFormatting>
        <x14:conditionalFormatting xmlns:xm="http://schemas.microsoft.com/office/excel/2006/main">
          <x14:cfRule type="expression" priority="566" id="{94FEC19E-2766-4B30-901D-B00527F6C92C}">
            <xm:f>LEFT('PRODUCT DETAILS'!$E$10,5)="Smart"</xm:f>
            <x14:dxf>
              <font>
                <color theme="0"/>
              </font>
              <fill>
                <patternFill patternType="lightUp">
                  <fgColor theme="0" tint="-0.24994659260841701"/>
                </patternFill>
              </fill>
            </x14:dxf>
          </x14:cfRule>
          <xm:sqref>J27</xm:sqref>
        </x14:conditionalFormatting>
        <x14:conditionalFormatting xmlns:xm="http://schemas.microsoft.com/office/excel/2006/main">
          <x14:cfRule type="expression" priority="565" id="{E4C8E4E3-CF87-443C-A5C2-BB0BEC9F19B3}">
            <xm:f>'PRODUCT DETAILS'!$E$10="Consumable"</xm:f>
            <x14:dxf>
              <font>
                <color theme="0"/>
              </font>
              <fill>
                <patternFill patternType="lightUp">
                  <fgColor theme="0" tint="-0.24994659260841701"/>
                </patternFill>
              </fill>
            </x14:dxf>
          </x14:cfRule>
          <xm:sqref>J27</xm:sqref>
        </x14:conditionalFormatting>
        <x14:conditionalFormatting xmlns:xm="http://schemas.microsoft.com/office/excel/2006/main">
          <x14:cfRule type="expression" priority="563" id="{6B82B138-B974-4053-80E6-121B3DCE3F81}">
            <xm:f>LEFT('PRODUCT DETAILS'!$E$10,5)="Smart"</xm:f>
            <x14:dxf>
              <font>
                <color theme="0"/>
              </font>
              <fill>
                <patternFill patternType="lightUp">
                  <fgColor theme="0" tint="-0.24994659260841701"/>
                </patternFill>
              </fill>
            </x14:dxf>
          </x14:cfRule>
          <xm:sqref>J27</xm:sqref>
        </x14:conditionalFormatting>
        <x14:conditionalFormatting xmlns:xm="http://schemas.microsoft.com/office/excel/2006/main">
          <x14:cfRule type="expression" priority="562" id="{938992AC-76BC-49E0-A36A-49E94E4EEC46}">
            <xm:f>'PRODUCT DETAILS'!$E$10="Consumable"</xm:f>
            <x14:dxf>
              <font>
                <color theme="0"/>
              </font>
              <fill>
                <patternFill patternType="lightUp">
                  <fgColor theme="0" tint="-0.24994659260841701"/>
                </patternFill>
              </fill>
            </x14:dxf>
          </x14:cfRule>
          <xm:sqref>J27</xm:sqref>
        </x14:conditionalFormatting>
        <x14:conditionalFormatting xmlns:xm="http://schemas.microsoft.com/office/excel/2006/main">
          <x14:cfRule type="expression" priority="560" id="{527E9EBA-CFD5-4D00-94FC-C26CA681FF1A}">
            <xm:f>LEFT('PRODUCT DETAILS'!$E$10,5)="Smart"</xm:f>
            <x14:dxf>
              <font>
                <color theme="0"/>
              </font>
              <fill>
                <patternFill patternType="lightUp">
                  <fgColor theme="0" tint="-0.24994659260841701"/>
                </patternFill>
              </fill>
            </x14:dxf>
          </x14:cfRule>
          <xm:sqref>J24</xm:sqref>
        </x14:conditionalFormatting>
        <x14:conditionalFormatting xmlns:xm="http://schemas.microsoft.com/office/excel/2006/main">
          <x14:cfRule type="expression" priority="559" id="{33130574-1260-4AED-A6A4-3D0EC84A070C}">
            <xm:f>'PRODUCT DETAILS'!$E$10="Consumable"</xm:f>
            <x14:dxf>
              <font>
                <color theme="0"/>
              </font>
              <fill>
                <patternFill patternType="lightUp">
                  <fgColor theme="0" tint="-0.24994659260841701"/>
                </patternFill>
              </fill>
            </x14:dxf>
          </x14:cfRule>
          <xm:sqref>J24</xm:sqref>
        </x14:conditionalFormatting>
        <x14:conditionalFormatting xmlns:xm="http://schemas.microsoft.com/office/excel/2006/main">
          <x14:cfRule type="expression" priority="557" id="{C8F9CCD3-DF3C-420C-BA6E-2B0C2B5A3757}">
            <xm:f>LEFT('PRODUCT DETAILS'!$E$10,5)="Smart"</xm:f>
            <x14:dxf>
              <font>
                <color theme="0"/>
              </font>
              <fill>
                <patternFill patternType="lightUp">
                  <fgColor theme="0" tint="-0.24994659260841701"/>
                </patternFill>
              </fill>
            </x14:dxf>
          </x14:cfRule>
          <xm:sqref>J24</xm:sqref>
        </x14:conditionalFormatting>
        <x14:conditionalFormatting xmlns:xm="http://schemas.microsoft.com/office/excel/2006/main">
          <x14:cfRule type="expression" priority="556" id="{8071ACB0-90E9-4408-A7E0-87E5563D4DE5}">
            <xm:f>'PRODUCT DETAILS'!$E$10="Consumable"</xm:f>
            <x14:dxf>
              <font>
                <color theme="0"/>
              </font>
              <fill>
                <patternFill patternType="lightUp">
                  <fgColor theme="0" tint="-0.24994659260841701"/>
                </patternFill>
              </fill>
            </x14:dxf>
          </x14:cfRule>
          <xm:sqref>J24</xm:sqref>
        </x14:conditionalFormatting>
        <x14:conditionalFormatting xmlns:xm="http://schemas.microsoft.com/office/excel/2006/main">
          <x14:cfRule type="expression" priority="554" id="{77C3CCE7-F23A-42F1-A222-FEDA6877DC14}">
            <xm:f>LEFT('PRODUCT DETAILS'!$E$10,5)="Smart"</xm:f>
            <x14:dxf>
              <font>
                <color theme="0"/>
              </font>
              <fill>
                <patternFill patternType="lightUp">
                  <fgColor theme="0" tint="-0.24994659260841701"/>
                </patternFill>
              </fill>
            </x14:dxf>
          </x14:cfRule>
          <xm:sqref>J25</xm:sqref>
        </x14:conditionalFormatting>
        <x14:conditionalFormatting xmlns:xm="http://schemas.microsoft.com/office/excel/2006/main">
          <x14:cfRule type="expression" priority="553" id="{EC4F607A-E40D-46B5-945C-1C1BE922B1F5}">
            <xm:f>'PRODUCT DETAILS'!$E$10="Consumable"</xm:f>
            <x14:dxf>
              <font>
                <color theme="0"/>
              </font>
              <fill>
                <patternFill patternType="lightUp">
                  <fgColor theme="0" tint="-0.24994659260841701"/>
                </patternFill>
              </fill>
            </x14:dxf>
          </x14:cfRule>
          <xm:sqref>J25</xm:sqref>
        </x14:conditionalFormatting>
        <x14:conditionalFormatting xmlns:xm="http://schemas.microsoft.com/office/excel/2006/main">
          <x14:cfRule type="expression" priority="551" id="{B5E5DEAD-7917-449B-9C64-13C463466C3C}">
            <xm:f>LEFT('PRODUCT DETAILS'!$E$10,5)="Smart"</xm:f>
            <x14:dxf>
              <font>
                <color theme="0"/>
              </font>
              <fill>
                <patternFill patternType="lightUp">
                  <fgColor theme="0" tint="-0.24994659260841701"/>
                </patternFill>
              </fill>
            </x14:dxf>
          </x14:cfRule>
          <xm:sqref>J25</xm:sqref>
        </x14:conditionalFormatting>
        <x14:conditionalFormatting xmlns:xm="http://schemas.microsoft.com/office/excel/2006/main">
          <x14:cfRule type="expression" priority="550" id="{927F9408-9889-4605-8AB0-892F904E5B41}">
            <xm:f>'PRODUCT DETAILS'!$E$10="Consumable"</xm:f>
            <x14:dxf>
              <font>
                <color theme="0"/>
              </font>
              <fill>
                <patternFill patternType="lightUp">
                  <fgColor theme="0" tint="-0.24994659260841701"/>
                </patternFill>
              </fill>
            </x14:dxf>
          </x14:cfRule>
          <xm:sqref>J25</xm:sqref>
        </x14:conditionalFormatting>
        <x14:conditionalFormatting xmlns:xm="http://schemas.microsoft.com/office/excel/2006/main">
          <x14:cfRule type="expression" priority="548" id="{7619A389-73BB-41FF-9E3F-71F0997E57FE}">
            <xm:f>LEFT('PRODUCT DETAILS'!$E$10,5)="Smart"</xm:f>
            <x14:dxf>
              <font>
                <color theme="0"/>
              </font>
              <fill>
                <patternFill patternType="lightUp">
                  <fgColor theme="0" tint="-0.24994659260841701"/>
                </patternFill>
              </fill>
            </x14:dxf>
          </x14:cfRule>
          <xm:sqref>J23</xm:sqref>
        </x14:conditionalFormatting>
        <x14:conditionalFormatting xmlns:xm="http://schemas.microsoft.com/office/excel/2006/main">
          <x14:cfRule type="expression" priority="547" id="{C3958874-6B32-4071-A12D-FCF9DB089355}">
            <xm:f>'PRODUCT DETAILS'!$E$10="Consumable"</xm:f>
            <x14:dxf>
              <font>
                <color theme="0"/>
              </font>
              <fill>
                <patternFill patternType="lightUp">
                  <fgColor theme="0" tint="-0.24994659260841701"/>
                </patternFill>
              </fill>
            </x14:dxf>
          </x14:cfRule>
          <xm:sqref>J23</xm:sqref>
        </x14:conditionalFormatting>
        <x14:conditionalFormatting xmlns:xm="http://schemas.microsoft.com/office/excel/2006/main">
          <x14:cfRule type="expression" priority="545" id="{FEE5B1B5-FF50-4E57-84D0-C044148AC4F7}">
            <xm:f>LEFT('PRODUCT DETAILS'!$E$10,5)="Smart"</xm:f>
            <x14:dxf>
              <font>
                <color theme="0"/>
              </font>
              <fill>
                <patternFill patternType="lightUp">
                  <fgColor theme="0" tint="-0.24994659260841701"/>
                </patternFill>
              </fill>
            </x14:dxf>
          </x14:cfRule>
          <xm:sqref>J23</xm:sqref>
        </x14:conditionalFormatting>
        <x14:conditionalFormatting xmlns:xm="http://schemas.microsoft.com/office/excel/2006/main">
          <x14:cfRule type="expression" priority="544" id="{F91055E9-7FBA-48BA-8151-E16DA7FE8F8D}">
            <xm:f>'PRODUCT DETAILS'!$E$10="Consumable"</xm:f>
            <x14:dxf>
              <font>
                <color theme="0"/>
              </font>
              <fill>
                <patternFill patternType="lightUp">
                  <fgColor theme="0" tint="-0.24994659260841701"/>
                </patternFill>
              </fill>
            </x14:dxf>
          </x14:cfRule>
          <xm:sqref>J23</xm:sqref>
        </x14:conditionalFormatting>
        <x14:conditionalFormatting xmlns:xm="http://schemas.microsoft.com/office/excel/2006/main">
          <x14:cfRule type="expression" priority="542" id="{B5799233-DCBD-48EE-84CB-33F05F88FAFD}">
            <xm:f>LEFT('PRODUCT DETAILS'!$E$10,5)="Smart"</xm:f>
            <x14:dxf>
              <font>
                <color theme="0"/>
              </font>
              <fill>
                <patternFill patternType="lightUp">
                  <fgColor theme="0" tint="-0.24994659260841701"/>
                </patternFill>
              </fill>
            </x14:dxf>
          </x14:cfRule>
          <xm:sqref>J22</xm:sqref>
        </x14:conditionalFormatting>
        <x14:conditionalFormatting xmlns:xm="http://schemas.microsoft.com/office/excel/2006/main">
          <x14:cfRule type="expression" priority="541" id="{49BEA161-14D5-4CA4-B662-95158871B465}">
            <xm:f>'PRODUCT DETAILS'!$E$10="Consumable"</xm:f>
            <x14:dxf>
              <font>
                <color theme="0"/>
              </font>
              <fill>
                <patternFill patternType="lightUp">
                  <fgColor theme="0" tint="-0.24994659260841701"/>
                </patternFill>
              </fill>
            </x14:dxf>
          </x14:cfRule>
          <xm:sqref>J22</xm:sqref>
        </x14:conditionalFormatting>
        <x14:conditionalFormatting xmlns:xm="http://schemas.microsoft.com/office/excel/2006/main">
          <x14:cfRule type="expression" priority="539" id="{C565FDE0-8157-4685-9D09-5C518BF5CA1C}">
            <xm:f>LEFT('PRODUCT DETAILS'!$E$10,5)="Smart"</xm:f>
            <x14:dxf>
              <font>
                <color theme="0"/>
              </font>
              <fill>
                <patternFill patternType="lightUp">
                  <fgColor theme="0" tint="-0.24994659260841701"/>
                </patternFill>
              </fill>
            </x14:dxf>
          </x14:cfRule>
          <xm:sqref>J22</xm:sqref>
        </x14:conditionalFormatting>
        <x14:conditionalFormatting xmlns:xm="http://schemas.microsoft.com/office/excel/2006/main">
          <x14:cfRule type="expression" priority="538" id="{6C4409D5-FDC4-43A8-BB48-2A43654740E8}">
            <xm:f>'PRODUCT DETAILS'!$E$10="Consumable"</xm:f>
            <x14:dxf>
              <font>
                <color theme="0"/>
              </font>
              <fill>
                <patternFill patternType="lightUp">
                  <fgColor theme="0" tint="-0.24994659260841701"/>
                </patternFill>
              </fill>
            </x14:dxf>
          </x14:cfRule>
          <xm:sqref>J22</xm:sqref>
        </x14:conditionalFormatting>
        <x14:conditionalFormatting xmlns:xm="http://schemas.microsoft.com/office/excel/2006/main">
          <x14:cfRule type="expression" priority="536" id="{646542F7-5340-482B-BEB8-0475FB87BB4A}">
            <xm:f>LEFT('PRODUCT DETAILS'!$E$10,5)="Smart"</xm:f>
            <x14:dxf>
              <font>
                <color theme="0"/>
              </font>
              <fill>
                <patternFill patternType="lightUp">
                  <fgColor theme="0" tint="-0.24994659260841701"/>
                </patternFill>
              </fill>
            </x14:dxf>
          </x14:cfRule>
          <xm:sqref>J21</xm:sqref>
        </x14:conditionalFormatting>
        <x14:conditionalFormatting xmlns:xm="http://schemas.microsoft.com/office/excel/2006/main">
          <x14:cfRule type="expression" priority="535" id="{10A736EF-FE68-4E25-9904-5C4ED21C1ED2}">
            <xm:f>'PRODUCT DETAILS'!$E$10="Consumable"</xm:f>
            <x14:dxf>
              <font>
                <color theme="0"/>
              </font>
              <fill>
                <patternFill patternType="lightUp">
                  <fgColor theme="0" tint="-0.24994659260841701"/>
                </patternFill>
              </fill>
            </x14:dxf>
          </x14:cfRule>
          <xm:sqref>J21</xm:sqref>
        </x14:conditionalFormatting>
        <x14:conditionalFormatting xmlns:xm="http://schemas.microsoft.com/office/excel/2006/main">
          <x14:cfRule type="expression" priority="533" id="{823BB727-22D0-497A-AA4A-AE3F5E501A41}">
            <xm:f>LEFT('PRODUCT DETAILS'!$E$10,5)="Smart"</xm:f>
            <x14:dxf>
              <font>
                <color theme="0"/>
              </font>
              <fill>
                <patternFill patternType="lightUp">
                  <fgColor theme="0" tint="-0.24994659260841701"/>
                </patternFill>
              </fill>
            </x14:dxf>
          </x14:cfRule>
          <xm:sqref>J21</xm:sqref>
        </x14:conditionalFormatting>
        <x14:conditionalFormatting xmlns:xm="http://schemas.microsoft.com/office/excel/2006/main">
          <x14:cfRule type="expression" priority="532" id="{56144A05-46C3-463F-B975-D1E1F52DB147}">
            <xm:f>'PRODUCT DETAILS'!$E$10="Consumable"</xm:f>
            <x14:dxf>
              <font>
                <color theme="0"/>
              </font>
              <fill>
                <patternFill patternType="lightUp">
                  <fgColor theme="0" tint="-0.24994659260841701"/>
                </patternFill>
              </fill>
            </x14:dxf>
          </x14:cfRule>
          <xm:sqref>J21</xm:sqref>
        </x14:conditionalFormatting>
        <x14:conditionalFormatting xmlns:xm="http://schemas.microsoft.com/office/excel/2006/main">
          <x14:cfRule type="expression" priority="530" id="{97E9D871-BA0E-4966-A3F2-4092C7313379}">
            <xm:f>LEFT('PRODUCT DETAILS'!$E$10,5)="Smart"</xm:f>
            <x14:dxf>
              <font>
                <color theme="0"/>
              </font>
              <fill>
                <patternFill patternType="lightUp">
                  <fgColor theme="0" tint="-0.24994659260841701"/>
                </patternFill>
              </fill>
            </x14:dxf>
          </x14:cfRule>
          <xm:sqref>J20</xm:sqref>
        </x14:conditionalFormatting>
        <x14:conditionalFormatting xmlns:xm="http://schemas.microsoft.com/office/excel/2006/main">
          <x14:cfRule type="expression" priority="529" id="{624A3F2E-1BDC-4BF7-8FEC-079A419D7E62}">
            <xm:f>'PRODUCT DETAILS'!$E$10="Consumable"</xm:f>
            <x14:dxf>
              <font>
                <color theme="0"/>
              </font>
              <fill>
                <patternFill patternType="lightUp">
                  <fgColor theme="0" tint="-0.24994659260841701"/>
                </patternFill>
              </fill>
            </x14:dxf>
          </x14:cfRule>
          <xm:sqref>J20</xm:sqref>
        </x14:conditionalFormatting>
        <x14:conditionalFormatting xmlns:xm="http://schemas.microsoft.com/office/excel/2006/main">
          <x14:cfRule type="expression" priority="527" id="{6A11A1F9-07E6-4535-A0E0-4209A33B8B4E}">
            <xm:f>LEFT('PRODUCT DETAILS'!$E$10,5)="Smart"</xm:f>
            <x14:dxf>
              <font>
                <color theme="0"/>
              </font>
              <fill>
                <patternFill patternType="lightUp">
                  <fgColor theme="0" tint="-0.24994659260841701"/>
                </patternFill>
              </fill>
            </x14:dxf>
          </x14:cfRule>
          <xm:sqref>J20</xm:sqref>
        </x14:conditionalFormatting>
        <x14:conditionalFormatting xmlns:xm="http://schemas.microsoft.com/office/excel/2006/main">
          <x14:cfRule type="expression" priority="526" id="{B9C4DBE5-8E46-4539-BA7C-9F35F6AD3C77}">
            <xm:f>'PRODUCT DETAILS'!$E$10="Consumable"</xm:f>
            <x14:dxf>
              <font>
                <color theme="0"/>
              </font>
              <fill>
                <patternFill patternType="lightUp">
                  <fgColor theme="0" tint="-0.24994659260841701"/>
                </patternFill>
              </fill>
            </x14:dxf>
          </x14:cfRule>
          <xm:sqref>J20</xm:sqref>
        </x14:conditionalFormatting>
        <x14:conditionalFormatting xmlns:xm="http://schemas.microsoft.com/office/excel/2006/main">
          <x14:cfRule type="expression" priority="524" id="{B63CDD33-806F-4678-B4D0-08A3ACC65471}">
            <xm:f>LEFT('PRODUCT DETAILS'!$E$10,5)="Smart"</xm:f>
            <x14:dxf>
              <font>
                <color theme="0"/>
              </font>
              <fill>
                <patternFill patternType="lightUp">
                  <fgColor theme="0" tint="-0.24994659260841701"/>
                </patternFill>
              </fill>
            </x14:dxf>
          </x14:cfRule>
          <xm:sqref>J19</xm:sqref>
        </x14:conditionalFormatting>
        <x14:conditionalFormatting xmlns:xm="http://schemas.microsoft.com/office/excel/2006/main">
          <x14:cfRule type="expression" priority="523" id="{21D63C2C-B532-44DF-8FBE-1273E27F5778}">
            <xm:f>'PRODUCT DETAILS'!$E$10="Consumable"</xm:f>
            <x14:dxf>
              <font>
                <color theme="0"/>
              </font>
              <fill>
                <patternFill patternType="lightUp">
                  <fgColor theme="0" tint="-0.24994659260841701"/>
                </patternFill>
              </fill>
            </x14:dxf>
          </x14:cfRule>
          <xm:sqref>J19</xm:sqref>
        </x14:conditionalFormatting>
        <x14:conditionalFormatting xmlns:xm="http://schemas.microsoft.com/office/excel/2006/main">
          <x14:cfRule type="expression" priority="521" id="{5236F205-FE05-44FD-988D-B1A3512F64E8}">
            <xm:f>LEFT('PRODUCT DETAILS'!$E$10,5)="Smart"</xm:f>
            <x14:dxf>
              <font>
                <color theme="0"/>
              </font>
              <fill>
                <patternFill patternType="lightUp">
                  <fgColor theme="0" tint="-0.24994659260841701"/>
                </patternFill>
              </fill>
            </x14:dxf>
          </x14:cfRule>
          <xm:sqref>J19</xm:sqref>
        </x14:conditionalFormatting>
        <x14:conditionalFormatting xmlns:xm="http://schemas.microsoft.com/office/excel/2006/main">
          <x14:cfRule type="expression" priority="520" id="{288D16EB-D4F8-4C8B-A9B9-38361213CB72}">
            <xm:f>'PRODUCT DETAILS'!$E$10="Consumable"</xm:f>
            <x14:dxf>
              <font>
                <color theme="0"/>
              </font>
              <fill>
                <patternFill patternType="lightUp">
                  <fgColor theme="0" tint="-0.24994659260841701"/>
                </patternFill>
              </fill>
            </x14:dxf>
          </x14:cfRule>
          <xm:sqref>J19</xm:sqref>
        </x14:conditionalFormatting>
        <x14:conditionalFormatting xmlns:xm="http://schemas.microsoft.com/office/excel/2006/main">
          <x14:cfRule type="expression" priority="518" id="{1D099E35-BA3C-4CA0-9BAF-6EFE58FC024B}">
            <xm:f>LEFT('PRODUCT DETAILS'!$E$10,5)="Smart"</xm:f>
            <x14:dxf>
              <font>
                <color theme="0"/>
              </font>
              <fill>
                <patternFill patternType="lightUp">
                  <fgColor theme="0" tint="-0.24994659260841701"/>
                </patternFill>
              </fill>
            </x14:dxf>
          </x14:cfRule>
          <xm:sqref>J18</xm:sqref>
        </x14:conditionalFormatting>
        <x14:conditionalFormatting xmlns:xm="http://schemas.microsoft.com/office/excel/2006/main">
          <x14:cfRule type="expression" priority="517" id="{6EBD6B9D-2A8F-4354-9065-F80B73F4C6F1}">
            <xm:f>'PRODUCT DETAILS'!$E$10="Consumable"</xm:f>
            <x14:dxf>
              <font>
                <color theme="0"/>
              </font>
              <fill>
                <patternFill patternType="lightUp">
                  <fgColor theme="0" tint="-0.24994659260841701"/>
                </patternFill>
              </fill>
            </x14:dxf>
          </x14:cfRule>
          <xm:sqref>J18</xm:sqref>
        </x14:conditionalFormatting>
        <x14:conditionalFormatting xmlns:xm="http://schemas.microsoft.com/office/excel/2006/main">
          <x14:cfRule type="expression" priority="515" id="{34B11564-535E-408A-A258-20C1D1832821}">
            <xm:f>LEFT('PRODUCT DETAILS'!$E$10,5)="Smart"</xm:f>
            <x14:dxf>
              <font>
                <color theme="0"/>
              </font>
              <fill>
                <patternFill patternType="lightUp">
                  <fgColor theme="0" tint="-0.24994659260841701"/>
                </patternFill>
              </fill>
            </x14:dxf>
          </x14:cfRule>
          <xm:sqref>J18</xm:sqref>
        </x14:conditionalFormatting>
        <x14:conditionalFormatting xmlns:xm="http://schemas.microsoft.com/office/excel/2006/main">
          <x14:cfRule type="expression" priority="514" id="{79E4B66F-67B2-4F1B-902B-51E7313DE1AE}">
            <xm:f>'PRODUCT DETAILS'!$E$10="Consumable"</xm:f>
            <x14:dxf>
              <font>
                <color theme="0"/>
              </font>
              <fill>
                <patternFill patternType="lightUp">
                  <fgColor theme="0" tint="-0.24994659260841701"/>
                </patternFill>
              </fill>
            </x14:dxf>
          </x14:cfRule>
          <xm:sqref>J18</xm:sqref>
        </x14:conditionalFormatting>
        <x14:conditionalFormatting xmlns:xm="http://schemas.microsoft.com/office/excel/2006/main">
          <x14:cfRule type="expression" priority="512" id="{B698411E-8BE8-4E7D-94D4-9B36D16C2D4F}">
            <xm:f>LEFT('PRODUCT DETAILS'!$E$10,5)="Smart"</xm:f>
            <x14:dxf>
              <font>
                <color theme="0"/>
              </font>
              <fill>
                <patternFill patternType="lightUp">
                  <fgColor theme="0" tint="-0.24994659260841701"/>
                </patternFill>
              </fill>
            </x14:dxf>
          </x14:cfRule>
          <xm:sqref>J17</xm:sqref>
        </x14:conditionalFormatting>
        <x14:conditionalFormatting xmlns:xm="http://schemas.microsoft.com/office/excel/2006/main">
          <x14:cfRule type="expression" priority="511" id="{8F6AA58E-A649-41BC-9BDC-07F93F4DFF0B}">
            <xm:f>'PRODUCT DETAILS'!$E$10="Consumable"</xm:f>
            <x14:dxf>
              <font>
                <color theme="0"/>
              </font>
              <fill>
                <patternFill patternType="lightUp">
                  <fgColor theme="0" tint="-0.24994659260841701"/>
                </patternFill>
              </fill>
            </x14:dxf>
          </x14:cfRule>
          <xm:sqref>J17</xm:sqref>
        </x14:conditionalFormatting>
        <x14:conditionalFormatting xmlns:xm="http://schemas.microsoft.com/office/excel/2006/main">
          <x14:cfRule type="expression" priority="509" id="{BA2B3B58-3DDC-4130-BCE5-1C39B4C65002}">
            <xm:f>LEFT('PRODUCT DETAILS'!$E$10,5)="Smart"</xm:f>
            <x14:dxf>
              <font>
                <color theme="0"/>
              </font>
              <fill>
                <patternFill patternType="lightUp">
                  <fgColor theme="0" tint="-0.24994659260841701"/>
                </patternFill>
              </fill>
            </x14:dxf>
          </x14:cfRule>
          <xm:sqref>J17</xm:sqref>
        </x14:conditionalFormatting>
        <x14:conditionalFormatting xmlns:xm="http://schemas.microsoft.com/office/excel/2006/main">
          <x14:cfRule type="expression" priority="508" id="{0F0413CB-3665-4BA6-BCD7-49FE7E717E41}">
            <xm:f>'PRODUCT DETAILS'!$E$10="Consumable"</xm:f>
            <x14:dxf>
              <font>
                <color theme="0"/>
              </font>
              <fill>
                <patternFill patternType="lightUp">
                  <fgColor theme="0" tint="-0.24994659260841701"/>
                </patternFill>
              </fill>
            </x14:dxf>
          </x14:cfRule>
          <xm:sqref>J17</xm:sqref>
        </x14:conditionalFormatting>
        <x14:conditionalFormatting xmlns:xm="http://schemas.microsoft.com/office/excel/2006/main">
          <x14:cfRule type="expression" priority="506" id="{211D951F-64C0-4DEF-B602-4F7FBF02A920}">
            <xm:f>LEFT('PRODUCT DETAILS'!$E$10,5)="Smart"</xm:f>
            <x14:dxf>
              <font>
                <color theme="0"/>
              </font>
              <fill>
                <patternFill patternType="lightUp">
                  <fgColor theme="0" tint="-0.24994659260841701"/>
                </patternFill>
              </fill>
            </x14:dxf>
          </x14:cfRule>
          <xm:sqref>J16</xm:sqref>
        </x14:conditionalFormatting>
        <x14:conditionalFormatting xmlns:xm="http://schemas.microsoft.com/office/excel/2006/main">
          <x14:cfRule type="expression" priority="505" id="{8A0AE431-1AE0-4F4F-89B7-EEA1FA9F9A37}">
            <xm:f>'PRODUCT DETAILS'!$E$10="Consumable"</xm:f>
            <x14:dxf>
              <font>
                <color theme="0"/>
              </font>
              <fill>
                <patternFill patternType="lightUp">
                  <fgColor theme="0" tint="-0.24994659260841701"/>
                </patternFill>
              </fill>
            </x14:dxf>
          </x14:cfRule>
          <xm:sqref>J16</xm:sqref>
        </x14:conditionalFormatting>
        <x14:conditionalFormatting xmlns:xm="http://schemas.microsoft.com/office/excel/2006/main">
          <x14:cfRule type="expression" priority="503" id="{A65AA3A5-50A5-4816-818C-78194DC9DD84}">
            <xm:f>LEFT('PRODUCT DETAILS'!$E$10,5)="Smart"</xm:f>
            <x14:dxf>
              <font>
                <color theme="0"/>
              </font>
              <fill>
                <patternFill patternType="lightUp">
                  <fgColor theme="0" tint="-0.24994659260841701"/>
                </patternFill>
              </fill>
            </x14:dxf>
          </x14:cfRule>
          <xm:sqref>J16</xm:sqref>
        </x14:conditionalFormatting>
        <x14:conditionalFormatting xmlns:xm="http://schemas.microsoft.com/office/excel/2006/main">
          <x14:cfRule type="expression" priority="502" id="{23E93134-888D-4543-94AF-14566FE17CFF}">
            <xm:f>'PRODUCT DETAILS'!$E$10="Consumable"</xm:f>
            <x14:dxf>
              <font>
                <color theme="0"/>
              </font>
              <fill>
                <patternFill patternType="lightUp">
                  <fgColor theme="0" tint="-0.24994659260841701"/>
                </patternFill>
              </fill>
            </x14:dxf>
          </x14:cfRule>
          <xm:sqref>J16</xm:sqref>
        </x14:conditionalFormatting>
        <x14:conditionalFormatting xmlns:xm="http://schemas.microsoft.com/office/excel/2006/main">
          <x14:cfRule type="expression" priority="500" id="{430391BF-46E3-4692-A178-D110C2F787BD}">
            <xm:f>LEFT('PRODUCT DETAILS'!$E$10,5)="Smart"</xm:f>
            <x14:dxf>
              <font>
                <color theme="0"/>
              </font>
              <fill>
                <patternFill patternType="lightUp">
                  <fgColor theme="0" tint="-0.24994659260841701"/>
                </patternFill>
              </fill>
            </x14:dxf>
          </x14:cfRule>
          <xm:sqref>J15</xm:sqref>
        </x14:conditionalFormatting>
        <x14:conditionalFormatting xmlns:xm="http://schemas.microsoft.com/office/excel/2006/main">
          <x14:cfRule type="expression" priority="499" id="{CD188E57-44ED-42C7-9BCB-F236BCF57B3D}">
            <xm:f>'PRODUCT DETAILS'!$E$10="Consumable"</xm:f>
            <x14:dxf>
              <font>
                <color theme="0"/>
              </font>
              <fill>
                <patternFill patternType="lightUp">
                  <fgColor theme="0" tint="-0.24994659260841701"/>
                </patternFill>
              </fill>
            </x14:dxf>
          </x14:cfRule>
          <xm:sqref>J15</xm:sqref>
        </x14:conditionalFormatting>
        <x14:conditionalFormatting xmlns:xm="http://schemas.microsoft.com/office/excel/2006/main">
          <x14:cfRule type="expression" priority="497" id="{F017C3D5-38E3-41B8-82CC-ABF4D30F4C5E}">
            <xm:f>LEFT('PRODUCT DETAILS'!$E$10,5)="Smart"</xm:f>
            <x14:dxf>
              <font>
                <color theme="0"/>
              </font>
              <fill>
                <patternFill patternType="lightUp">
                  <fgColor theme="0" tint="-0.24994659260841701"/>
                </patternFill>
              </fill>
            </x14:dxf>
          </x14:cfRule>
          <xm:sqref>J15</xm:sqref>
        </x14:conditionalFormatting>
        <x14:conditionalFormatting xmlns:xm="http://schemas.microsoft.com/office/excel/2006/main">
          <x14:cfRule type="expression" priority="496" id="{9D86D6AE-D6D6-4F05-8410-5E1999AE10A3}">
            <xm:f>'PRODUCT DETAILS'!$E$10="Consumable"</xm:f>
            <x14:dxf>
              <font>
                <color theme="0"/>
              </font>
              <fill>
                <patternFill patternType="lightUp">
                  <fgColor theme="0" tint="-0.24994659260841701"/>
                </patternFill>
              </fill>
            </x14:dxf>
          </x14:cfRule>
          <xm:sqref>J15</xm:sqref>
        </x14:conditionalFormatting>
        <x14:conditionalFormatting xmlns:xm="http://schemas.microsoft.com/office/excel/2006/main">
          <x14:cfRule type="expression" priority="494" id="{6ECC0C38-3C67-4D30-A2B6-FB956A9F1095}">
            <xm:f>LEFT('PRODUCT DETAILS'!$E$10,5)="Smart"</xm:f>
            <x14:dxf>
              <font>
                <color theme="0"/>
              </font>
              <fill>
                <patternFill patternType="lightUp">
                  <fgColor theme="0" tint="-0.24994659260841701"/>
                </patternFill>
              </fill>
            </x14:dxf>
          </x14:cfRule>
          <xm:sqref>J14</xm:sqref>
        </x14:conditionalFormatting>
        <x14:conditionalFormatting xmlns:xm="http://schemas.microsoft.com/office/excel/2006/main">
          <x14:cfRule type="expression" priority="493" id="{3FC04DD7-AAD5-4B5E-9F60-C33DA78B8980}">
            <xm:f>'PRODUCT DETAILS'!$E$10="Consumable"</xm:f>
            <x14:dxf>
              <font>
                <color theme="0"/>
              </font>
              <fill>
                <patternFill patternType="lightUp">
                  <fgColor theme="0" tint="-0.24994659260841701"/>
                </patternFill>
              </fill>
            </x14:dxf>
          </x14:cfRule>
          <xm:sqref>J14</xm:sqref>
        </x14:conditionalFormatting>
        <x14:conditionalFormatting xmlns:xm="http://schemas.microsoft.com/office/excel/2006/main">
          <x14:cfRule type="expression" priority="491" id="{038BD7E8-979E-4B3D-996F-E5D8DDA4BD57}">
            <xm:f>LEFT('PRODUCT DETAILS'!$E$10,5)="Smart"</xm:f>
            <x14:dxf>
              <font>
                <color theme="0"/>
              </font>
              <fill>
                <patternFill patternType="lightUp">
                  <fgColor theme="0" tint="-0.24994659260841701"/>
                </patternFill>
              </fill>
            </x14:dxf>
          </x14:cfRule>
          <xm:sqref>J14</xm:sqref>
        </x14:conditionalFormatting>
        <x14:conditionalFormatting xmlns:xm="http://schemas.microsoft.com/office/excel/2006/main">
          <x14:cfRule type="expression" priority="490" id="{68AD21B6-BAD0-4015-A5B3-4BD1A2C9CD0A}">
            <xm:f>'PRODUCT DETAILS'!$E$10="Consumable"</xm:f>
            <x14:dxf>
              <font>
                <color theme="0"/>
              </font>
              <fill>
                <patternFill patternType="lightUp">
                  <fgColor theme="0" tint="-0.24994659260841701"/>
                </patternFill>
              </fill>
            </x14:dxf>
          </x14:cfRule>
          <xm:sqref>J14</xm:sqref>
        </x14:conditionalFormatting>
        <x14:conditionalFormatting xmlns:xm="http://schemas.microsoft.com/office/excel/2006/main">
          <x14:cfRule type="expression" priority="488" id="{8A941DEF-D03C-414F-AC33-A6B6F526CC24}">
            <xm:f>LEFT('PRODUCT DETAILS'!$E$10,5)="Smart"</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487" id="{053E8E49-6133-400D-9814-A4CFC86CA506}">
            <xm:f>'PRODUCT DETAILS'!$E$10="Consumable"</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485" id="{56C8D0AB-BA7D-4E4F-8C44-38A634DFB681}">
            <xm:f>LEFT('PRODUCT DETAILS'!$E$10,5)="Smart"</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484" id="{F9A0C9A7-AE5D-4E6F-8717-F5BA2A923973}">
            <xm:f>'PRODUCT DETAILS'!$E$10="Consumable"</xm:f>
            <x14:dxf>
              <font>
                <color theme="0"/>
              </font>
              <fill>
                <patternFill patternType="lightUp">
                  <fgColor theme="0" tint="-0.24994659260841701"/>
                </patternFill>
              </fill>
            </x14:dxf>
          </x14:cfRule>
          <xm:sqref>J45</xm:sqref>
        </x14:conditionalFormatting>
        <x14:conditionalFormatting xmlns:xm="http://schemas.microsoft.com/office/excel/2006/main">
          <x14:cfRule type="expression" priority="482" id="{7E53474B-9D8E-44D2-8DAF-324FC93E4914}">
            <xm:f>LEFT('PRODUCT DETAILS'!$E$10,5)="Smart"</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81" id="{E771D3CC-1A30-4D4A-BC80-B7633C0C4CA9}">
            <xm:f>'PRODUCT DETAILS'!$E$10="Consumable"</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79" id="{EE2501EC-B557-4FC6-9226-01F97617092B}">
            <xm:f>LEFT('PRODUCT DETAILS'!$E$10,5)="Smart"</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78" id="{63F1C8C5-1B53-415D-BD67-2F20E32ABDBF}">
            <xm:f>'PRODUCT DETAILS'!$E$10="Consumable"</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76" id="{53E1ABA6-4F68-42D5-8B07-98CBE0D7080B}">
            <xm:f>LEFT('PRODUCT DETAILS'!$E$10,5)="Smart"</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75" id="{3C22D153-4047-4BE2-A545-F78A0269BE8C}">
            <xm:f>'PRODUCT DETAILS'!$E$10="Consumable"</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73" id="{A09F4D9E-534A-43BD-8D11-FB5606770884}">
            <xm:f>LEFT('PRODUCT DETAILS'!$E$10,5)="Smart"</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72" id="{16945319-D7E6-4F12-8E0E-872A1D29FCC2}">
            <xm:f>'PRODUCT DETAILS'!$E$10="Consumable"</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70" id="{05D2CC8F-2A81-45FF-9219-337DE2A58E46}">
            <xm:f>LEFT('PRODUCT DETAILS'!$E$10,5)="Smart"</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69" id="{10CAEE29-1784-49C5-8DF5-A1F3B2A6E86C}">
            <xm:f>'PRODUCT DETAILS'!$E$10="Consumable"</xm:f>
            <x14:dxf>
              <font>
                <color theme="0"/>
              </font>
              <fill>
                <patternFill patternType="lightUp">
                  <fgColor theme="0" tint="-0.24994659260841701"/>
                </patternFill>
              </fill>
            </x14:dxf>
          </x14:cfRule>
          <xm:sqref>J51:J55</xm:sqref>
        </x14:conditionalFormatting>
        <x14:conditionalFormatting xmlns:xm="http://schemas.microsoft.com/office/excel/2006/main">
          <x14:cfRule type="expression" priority="468" id="{A4DF1598-E981-429E-8E25-99F293CB1ACA}">
            <xm:f>LEFT('PRODUCT DETAILS'!$E$10,5)="Smart"</xm:f>
            <x14:dxf>
              <font>
                <color theme="0"/>
              </font>
              <fill>
                <patternFill patternType="lightUp">
                  <fgColor theme="0" tint="-0.24994659260841701"/>
                </patternFill>
              </fill>
            </x14:dxf>
          </x14:cfRule>
          <xm:sqref>N8</xm:sqref>
        </x14:conditionalFormatting>
        <x14:conditionalFormatting xmlns:xm="http://schemas.microsoft.com/office/excel/2006/main">
          <x14:cfRule type="expression" priority="467" id="{270822AF-E09B-4010-9872-70565AD0C56E}">
            <xm:f>'PRODUCT DETAILS'!$E$10="Consumable"</xm:f>
            <x14:dxf>
              <font>
                <color theme="0"/>
              </font>
              <fill>
                <patternFill patternType="lightUp">
                  <fgColor theme="0" tint="-0.24994659260841701"/>
                </patternFill>
              </fill>
            </x14:dxf>
          </x14:cfRule>
          <xm:sqref>N8</xm:sqref>
        </x14:conditionalFormatting>
        <x14:conditionalFormatting xmlns:xm="http://schemas.microsoft.com/office/excel/2006/main">
          <x14:cfRule type="expression" priority="466" id="{0E13C0CD-6EE0-403D-BB82-B22D5BB41308}">
            <xm:f>LEFT('PRODUCT DETAILS'!$E$10,5)="Smart"</xm:f>
            <x14:dxf>
              <font>
                <color theme="0"/>
              </font>
              <fill>
                <patternFill patternType="lightUp">
                  <fgColor theme="0" tint="-0.24994659260841701"/>
                </patternFill>
              </fill>
            </x14:dxf>
          </x14:cfRule>
          <xm:sqref>N9</xm:sqref>
        </x14:conditionalFormatting>
        <x14:conditionalFormatting xmlns:xm="http://schemas.microsoft.com/office/excel/2006/main">
          <x14:cfRule type="expression" priority="465" id="{AE09AC45-B1B3-4532-9B28-E109C9A5FD0E}">
            <xm:f>'PRODUCT DETAILS'!$E$10="Consumable"</xm:f>
            <x14:dxf>
              <font>
                <color theme="0"/>
              </font>
              <fill>
                <patternFill patternType="lightUp">
                  <fgColor theme="0" tint="-0.24994659260841701"/>
                </patternFill>
              </fill>
            </x14:dxf>
          </x14:cfRule>
          <xm:sqref>N9</xm:sqref>
        </x14:conditionalFormatting>
        <x14:conditionalFormatting xmlns:xm="http://schemas.microsoft.com/office/excel/2006/main">
          <x14:cfRule type="expression" priority="464" id="{AF35A60F-CD6C-4CBC-9125-861EF1A86168}">
            <xm:f>LEFT('PRODUCT DETAILS'!$E$10,5)="Smart"</xm:f>
            <x14:dxf>
              <font>
                <color theme="0"/>
              </font>
              <fill>
                <patternFill patternType="lightUp">
                  <fgColor theme="0" tint="-0.24994659260841701"/>
                </patternFill>
              </fill>
            </x14:dxf>
          </x14:cfRule>
          <xm:sqref>N11</xm:sqref>
        </x14:conditionalFormatting>
        <x14:conditionalFormatting xmlns:xm="http://schemas.microsoft.com/office/excel/2006/main">
          <x14:cfRule type="expression" priority="463" id="{DA6BA6F7-3F34-4A6D-BDE2-1F53DEBA4845}">
            <xm:f>'PRODUCT DETAILS'!$E$10="Consumable"</xm:f>
            <x14:dxf>
              <font>
                <color theme="0"/>
              </font>
              <fill>
                <patternFill patternType="lightUp">
                  <fgColor theme="0" tint="-0.24994659260841701"/>
                </patternFill>
              </fill>
            </x14:dxf>
          </x14:cfRule>
          <xm:sqref>N11</xm:sqref>
        </x14:conditionalFormatting>
        <x14:conditionalFormatting xmlns:xm="http://schemas.microsoft.com/office/excel/2006/main">
          <x14:cfRule type="expression" priority="462" id="{340901D9-61A9-4503-A306-C07002DB644B}">
            <xm:f>LEFT('PRODUCT DETAILS'!$E$10,5)="Smart"</xm:f>
            <x14:dxf>
              <font>
                <color theme="0"/>
              </font>
              <fill>
                <patternFill patternType="lightUp">
                  <fgColor theme="0" tint="-0.24994659260841701"/>
                </patternFill>
              </fill>
            </x14:dxf>
          </x14:cfRule>
          <xm:sqref>N12</xm:sqref>
        </x14:conditionalFormatting>
        <x14:conditionalFormatting xmlns:xm="http://schemas.microsoft.com/office/excel/2006/main">
          <x14:cfRule type="expression" priority="461" id="{5B92B5D0-8D9D-4F86-B737-15B3118F76F3}">
            <xm:f>'PRODUCT DETAILS'!$E$10="Consumable"</xm:f>
            <x14:dxf>
              <font>
                <color theme="0"/>
              </font>
              <fill>
                <patternFill patternType="lightUp">
                  <fgColor theme="0" tint="-0.24994659260841701"/>
                </patternFill>
              </fill>
            </x14:dxf>
          </x14:cfRule>
          <xm:sqref>N12</xm:sqref>
        </x14:conditionalFormatting>
        <x14:conditionalFormatting xmlns:xm="http://schemas.microsoft.com/office/excel/2006/main">
          <x14:cfRule type="expression" priority="460" id="{504092C4-5E0E-4008-894A-7E80B0CC4709}">
            <xm:f>LEFT('PRODUCT DETAILS'!$E$10,5)="Smart"</xm:f>
            <x14:dxf>
              <font>
                <color theme="0"/>
              </font>
              <fill>
                <patternFill patternType="lightUp">
                  <fgColor theme="0" tint="-0.24994659260841701"/>
                </patternFill>
              </fill>
            </x14:dxf>
          </x14:cfRule>
          <xm:sqref>N13</xm:sqref>
        </x14:conditionalFormatting>
        <x14:conditionalFormatting xmlns:xm="http://schemas.microsoft.com/office/excel/2006/main">
          <x14:cfRule type="expression" priority="459" id="{8CB7C3C5-334C-472B-9D28-891E6CBF93D7}">
            <xm:f>'PRODUCT DETAILS'!$E$10="Consumable"</xm:f>
            <x14:dxf>
              <font>
                <color theme="0"/>
              </font>
              <fill>
                <patternFill patternType="lightUp">
                  <fgColor theme="0" tint="-0.24994659260841701"/>
                </patternFill>
              </fill>
            </x14:dxf>
          </x14:cfRule>
          <xm:sqref>N13</xm:sqref>
        </x14:conditionalFormatting>
        <x14:conditionalFormatting xmlns:xm="http://schemas.microsoft.com/office/excel/2006/main">
          <x14:cfRule type="expression" priority="458" id="{B5F3D28B-9F7F-488E-B04F-657BAA30BC9C}">
            <xm:f>LEFT('PRODUCT DETAILS'!$E$10,5)="Smart"</xm:f>
            <x14:dxf>
              <font>
                <color theme="0"/>
              </font>
              <fill>
                <patternFill patternType="lightUp">
                  <fgColor theme="0" tint="-0.24994659260841701"/>
                </patternFill>
              </fill>
            </x14:dxf>
          </x14:cfRule>
          <xm:sqref>N14</xm:sqref>
        </x14:conditionalFormatting>
        <x14:conditionalFormatting xmlns:xm="http://schemas.microsoft.com/office/excel/2006/main">
          <x14:cfRule type="expression" priority="457" id="{BE61B36D-8A4B-4F48-B01A-BA05214DD5F9}">
            <xm:f>'PRODUCT DETAILS'!$E$10="Consumable"</xm:f>
            <x14:dxf>
              <font>
                <color theme="0"/>
              </font>
              <fill>
                <patternFill patternType="lightUp">
                  <fgColor theme="0" tint="-0.24994659260841701"/>
                </patternFill>
              </fill>
            </x14:dxf>
          </x14:cfRule>
          <xm:sqref>N14</xm:sqref>
        </x14:conditionalFormatting>
        <x14:conditionalFormatting xmlns:xm="http://schemas.microsoft.com/office/excel/2006/main">
          <x14:cfRule type="expression" priority="456" id="{142096CA-1AC3-41D7-AE5F-F54B653FBF10}">
            <xm:f>LEFT('PRODUCT DETAILS'!$E$10,5)="Smart"</xm:f>
            <x14:dxf>
              <font>
                <color theme="0"/>
              </font>
              <fill>
                <patternFill patternType="lightUp">
                  <fgColor theme="0" tint="-0.24994659260841701"/>
                </patternFill>
              </fill>
            </x14:dxf>
          </x14:cfRule>
          <xm:sqref>N15</xm:sqref>
        </x14:conditionalFormatting>
        <x14:conditionalFormatting xmlns:xm="http://schemas.microsoft.com/office/excel/2006/main">
          <x14:cfRule type="expression" priority="455" id="{78BBFEDC-5A06-42C9-9E9E-6A850047A875}">
            <xm:f>'PRODUCT DETAILS'!$E$10="Consumable"</xm:f>
            <x14:dxf>
              <font>
                <color theme="0"/>
              </font>
              <fill>
                <patternFill patternType="lightUp">
                  <fgColor theme="0" tint="-0.24994659260841701"/>
                </patternFill>
              </fill>
            </x14:dxf>
          </x14:cfRule>
          <xm:sqref>N15</xm:sqref>
        </x14:conditionalFormatting>
        <x14:conditionalFormatting xmlns:xm="http://schemas.microsoft.com/office/excel/2006/main">
          <x14:cfRule type="expression" priority="454" id="{7B2E21D6-6D12-403F-BBC9-C64B4A97AF38}">
            <xm:f>LEFT('PRODUCT DETAILS'!$E$10,5)="Smart"</xm:f>
            <x14:dxf>
              <font>
                <color theme="0"/>
              </font>
              <fill>
                <patternFill patternType="lightUp">
                  <fgColor theme="0" tint="-0.24994659260841701"/>
                </patternFill>
              </fill>
            </x14:dxf>
          </x14:cfRule>
          <xm:sqref>N16</xm:sqref>
        </x14:conditionalFormatting>
        <x14:conditionalFormatting xmlns:xm="http://schemas.microsoft.com/office/excel/2006/main">
          <x14:cfRule type="expression" priority="453" id="{4AB8D42A-5BDC-4DF2-A05A-F33D2003F6C3}">
            <xm:f>'PRODUCT DETAILS'!$E$10="Consumable"</xm:f>
            <x14:dxf>
              <font>
                <color theme="0"/>
              </font>
              <fill>
                <patternFill patternType="lightUp">
                  <fgColor theme="0" tint="-0.24994659260841701"/>
                </patternFill>
              </fill>
            </x14:dxf>
          </x14:cfRule>
          <xm:sqref>N16</xm:sqref>
        </x14:conditionalFormatting>
        <x14:conditionalFormatting xmlns:xm="http://schemas.microsoft.com/office/excel/2006/main">
          <x14:cfRule type="expression" priority="452" id="{D5DF7DFC-39C0-4B9D-BBA0-59AEDA1DA33F}">
            <xm:f>LEFT('PRODUCT DETAILS'!$E$10,5)="Smart"</xm:f>
            <x14:dxf>
              <font>
                <color theme="0"/>
              </font>
              <fill>
                <patternFill patternType="lightUp">
                  <fgColor theme="0" tint="-0.24994659260841701"/>
                </patternFill>
              </fill>
            </x14:dxf>
          </x14:cfRule>
          <xm:sqref>N17</xm:sqref>
        </x14:conditionalFormatting>
        <x14:conditionalFormatting xmlns:xm="http://schemas.microsoft.com/office/excel/2006/main">
          <x14:cfRule type="expression" priority="451" id="{5FB90E55-BFD0-450E-86CD-54213BFBCC16}">
            <xm:f>'PRODUCT DETAILS'!$E$10="Consumable"</xm:f>
            <x14:dxf>
              <font>
                <color theme="0"/>
              </font>
              <fill>
                <patternFill patternType="lightUp">
                  <fgColor theme="0" tint="-0.24994659260841701"/>
                </patternFill>
              </fill>
            </x14:dxf>
          </x14:cfRule>
          <xm:sqref>N17</xm:sqref>
        </x14:conditionalFormatting>
        <x14:conditionalFormatting xmlns:xm="http://schemas.microsoft.com/office/excel/2006/main">
          <x14:cfRule type="expression" priority="450" id="{DD0F9C29-78D1-46CE-A26D-DF2BF847B8D9}">
            <xm:f>LEFT('PRODUCT DETAILS'!$E$10,5)="Smart"</xm:f>
            <x14:dxf>
              <font>
                <color theme="0"/>
              </font>
              <fill>
                <patternFill patternType="lightUp">
                  <fgColor theme="0" tint="-0.24994659260841701"/>
                </patternFill>
              </fill>
            </x14:dxf>
          </x14:cfRule>
          <xm:sqref>N18</xm:sqref>
        </x14:conditionalFormatting>
        <x14:conditionalFormatting xmlns:xm="http://schemas.microsoft.com/office/excel/2006/main">
          <x14:cfRule type="expression" priority="449" id="{D179A7C1-4F41-4553-BF49-FB1BC4E2B9D2}">
            <xm:f>'PRODUCT DETAILS'!$E$10="Consumable"</xm:f>
            <x14:dxf>
              <font>
                <color theme="0"/>
              </font>
              <fill>
                <patternFill patternType="lightUp">
                  <fgColor theme="0" tint="-0.24994659260841701"/>
                </patternFill>
              </fill>
            </x14:dxf>
          </x14:cfRule>
          <xm:sqref>N18</xm:sqref>
        </x14:conditionalFormatting>
        <x14:conditionalFormatting xmlns:xm="http://schemas.microsoft.com/office/excel/2006/main">
          <x14:cfRule type="expression" priority="448" id="{9D58DC1C-6E3B-4E9F-9F18-F1EE991801E1}">
            <xm:f>LEFT('PRODUCT DETAILS'!$E$10,5)="Smart"</xm:f>
            <x14:dxf>
              <font>
                <color theme="0"/>
              </font>
              <fill>
                <patternFill patternType="lightUp">
                  <fgColor theme="0" tint="-0.24994659260841701"/>
                </patternFill>
              </fill>
            </x14:dxf>
          </x14:cfRule>
          <xm:sqref>N19</xm:sqref>
        </x14:conditionalFormatting>
        <x14:conditionalFormatting xmlns:xm="http://schemas.microsoft.com/office/excel/2006/main">
          <x14:cfRule type="expression" priority="447" id="{3FFE5353-9FBA-49E4-A578-828B19898E21}">
            <xm:f>'PRODUCT DETAILS'!$E$10="Consumable"</xm:f>
            <x14:dxf>
              <font>
                <color theme="0"/>
              </font>
              <fill>
                <patternFill patternType="lightUp">
                  <fgColor theme="0" tint="-0.24994659260841701"/>
                </patternFill>
              </fill>
            </x14:dxf>
          </x14:cfRule>
          <xm:sqref>N19</xm:sqref>
        </x14:conditionalFormatting>
        <x14:conditionalFormatting xmlns:xm="http://schemas.microsoft.com/office/excel/2006/main">
          <x14:cfRule type="expression" priority="446" id="{1CD70E46-7745-439D-8E47-D888F60C7D02}">
            <xm:f>LEFT('PRODUCT DETAILS'!$E$10,5)="Smart"</xm:f>
            <x14:dxf>
              <font>
                <color theme="0"/>
              </font>
              <fill>
                <patternFill patternType="lightUp">
                  <fgColor theme="0" tint="-0.24994659260841701"/>
                </patternFill>
              </fill>
            </x14:dxf>
          </x14:cfRule>
          <xm:sqref>N20</xm:sqref>
        </x14:conditionalFormatting>
        <x14:conditionalFormatting xmlns:xm="http://schemas.microsoft.com/office/excel/2006/main">
          <x14:cfRule type="expression" priority="445" id="{3147BC1F-4209-4A6B-8D25-9A86041DE340}">
            <xm:f>'PRODUCT DETAILS'!$E$10="Consumable"</xm:f>
            <x14:dxf>
              <font>
                <color theme="0"/>
              </font>
              <fill>
                <patternFill patternType="lightUp">
                  <fgColor theme="0" tint="-0.24994659260841701"/>
                </patternFill>
              </fill>
            </x14:dxf>
          </x14:cfRule>
          <xm:sqref>N20</xm:sqref>
        </x14:conditionalFormatting>
        <x14:conditionalFormatting xmlns:xm="http://schemas.microsoft.com/office/excel/2006/main">
          <x14:cfRule type="expression" priority="444" id="{6D27DD41-36D3-4225-B8EC-0EF3EED75A13}">
            <xm:f>LEFT('PRODUCT DETAILS'!$E$10,5)="Smart"</xm:f>
            <x14:dxf>
              <font>
                <color theme="0"/>
              </font>
              <fill>
                <patternFill patternType="lightUp">
                  <fgColor theme="0" tint="-0.24994659260841701"/>
                </patternFill>
              </fill>
            </x14:dxf>
          </x14:cfRule>
          <xm:sqref>N21</xm:sqref>
        </x14:conditionalFormatting>
        <x14:conditionalFormatting xmlns:xm="http://schemas.microsoft.com/office/excel/2006/main">
          <x14:cfRule type="expression" priority="443" id="{CC8A2B7A-0A76-443E-BE82-80B585EA39D4}">
            <xm:f>'PRODUCT DETAILS'!$E$10="Consumable"</xm:f>
            <x14:dxf>
              <font>
                <color theme="0"/>
              </font>
              <fill>
                <patternFill patternType="lightUp">
                  <fgColor theme="0" tint="-0.24994659260841701"/>
                </patternFill>
              </fill>
            </x14:dxf>
          </x14:cfRule>
          <xm:sqref>N21</xm:sqref>
        </x14:conditionalFormatting>
        <x14:conditionalFormatting xmlns:xm="http://schemas.microsoft.com/office/excel/2006/main">
          <x14:cfRule type="expression" priority="442" id="{F70CC93B-BC71-40E4-8D28-5D823DDF1AF9}">
            <xm:f>LEFT('PRODUCT DETAILS'!$E$10,5)="Smart"</xm:f>
            <x14:dxf>
              <font>
                <color theme="0"/>
              </font>
              <fill>
                <patternFill patternType="lightUp">
                  <fgColor theme="0" tint="-0.24994659260841701"/>
                </patternFill>
              </fill>
            </x14:dxf>
          </x14:cfRule>
          <xm:sqref>N22</xm:sqref>
        </x14:conditionalFormatting>
        <x14:conditionalFormatting xmlns:xm="http://schemas.microsoft.com/office/excel/2006/main">
          <x14:cfRule type="expression" priority="441" id="{193C5551-279D-4D02-BAF7-8F76494E4C18}">
            <xm:f>'PRODUCT DETAILS'!$E$10="Consumable"</xm:f>
            <x14:dxf>
              <font>
                <color theme="0"/>
              </font>
              <fill>
                <patternFill patternType="lightUp">
                  <fgColor theme="0" tint="-0.24994659260841701"/>
                </patternFill>
              </fill>
            </x14:dxf>
          </x14:cfRule>
          <xm:sqref>N22</xm:sqref>
        </x14:conditionalFormatting>
        <x14:conditionalFormatting xmlns:xm="http://schemas.microsoft.com/office/excel/2006/main">
          <x14:cfRule type="expression" priority="440" id="{21250E7C-0105-4BB9-A383-DC9F832D2991}">
            <xm:f>LEFT('PRODUCT DETAILS'!$E$10,5)="Smart"</xm:f>
            <x14:dxf>
              <font>
                <color theme="0"/>
              </font>
              <fill>
                <patternFill patternType="lightUp">
                  <fgColor theme="0" tint="-0.24994659260841701"/>
                </patternFill>
              </fill>
            </x14:dxf>
          </x14:cfRule>
          <xm:sqref>N11:N25</xm:sqref>
        </x14:conditionalFormatting>
        <x14:conditionalFormatting xmlns:xm="http://schemas.microsoft.com/office/excel/2006/main">
          <x14:cfRule type="expression" priority="439" id="{8DDA2ADD-07C1-4044-BAE1-60E33308F99E}">
            <xm:f>'PRODUCT DETAILS'!$E$10="Consumable"</xm:f>
            <x14:dxf>
              <font>
                <color theme="0"/>
              </font>
              <fill>
                <patternFill patternType="lightUp">
                  <fgColor theme="0" tint="-0.24994659260841701"/>
                </patternFill>
              </fill>
            </x14:dxf>
          </x14:cfRule>
          <xm:sqref>N11:N25</xm:sqref>
        </x14:conditionalFormatting>
        <x14:conditionalFormatting xmlns:xm="http://schemas.microsoft.com/office/excel/2006/main">
          <x14:cfRule type="expression" priority="438" id="{95380B28-B052-447D-8108-356332AF149B}">
            <xm:f>LEFT('PRODUCT DETAILS'!$E$10,5)="Smart"</xm:f>
            <x14:dxf>
              <font>
                <color theme="0"/>
              </font>
              <fill>
                <patternFill patternType="lightUp">
                  <fgColor theme="0" tint="-0.24994659260841701"/>
                </patternFill>
              </fill>
            </x14:dxf>
          </x14:cfRule>
          <xm:sqref>N27:N32</xm:sqref>
        </x14:conditionalFormatting>
        <x14:conditionalFormatting xmlns:xm="http://schemas.microsoft.com/office/excel/2006/main">
          <x14:cfRule type="expression" priority="437" id="{0476620C-CC68-41B7-9E3E-7F2FC8D78F63}">
            <xm:f>'PRODUCT DETAILS'!$E$10="Consumable"</xm:f>
            <x14:dxf>
              <font>
                <color theme="0"/>
              </font>
              <fill>
                <patternFill patternType="lightUp">
                  <fgColor theme="0" tint="-0.24994659260841701"/>
                </patternFill>
              </fill>
            </x14:dxf>
          </x14:cfRule>
          <xm:sqref>N27:N32</xm:sqref>
        </x14:conditionalFormatting>
        <x14:conditionalFormatting xmlns:xm="http://schemas.microsoft.com/office/excel/2006/main">
          <x14:cfRule type="expression" priority="436" id="{DA265C58-BC46-4EE4-8ECD-6B58F60D19DE}">
            <xm:f>LEFT('PRODUCT DETAILS'!$E$10,5)="Smart"</xm:f>
            <x14:dxf>
              <font>
                <color theme="0"/>
              </font>
              <fill>
                <patternFill patternType="lightUp">
                  <fgColor theme="0" tint="-0.24994659260841701"/>
                </patternFill>
              </fill>
            </x14:dxf>
          </x14:cfRule>
          <xm:sqref>N34:N35</xm:sqref>
        </x14:conditionalFormatting>
        <x14:conditionalFormatting xmlns:xm="http://schemas.microsoft.com/office/excel/2006/main">
          <x14:cfRule type="expression" priority="435" id="{CF72392B-B105-45BA-B4D0-53B9858FA507}">
            <xm:f>'PRODUCT DETAILS'!$E$10="Consumable"</xm:f>
            <x14:dxf>
              <font>
                <color theme="0"/>
              </font>
              <fill>
                <patternFill patternType="lightUp">
                  <fgColor theme="0" tint="-0.24994659260841701"/>
                </patternFill>
              </fill>
            </x14:dxf>
          </x14:cfRule>
          <xm:sqref>N34:N35</xm:sqref>
        </x14:conditionalFormatting>
        <x14:conditionalFormatting xmlns:xm="http://schemas.microsoft.com/office/excel/2006/main">
          <x14:cfRule type="expression" priority="434" id="{18E96D81-CC50-4253-AC3D-8ECA6412453A}">
            <xm:f>LEFT('PRODUCT DETAILS'!$E$10,5)="Smart"</xm:f>
            <x14:dxf>
              <font>
                <color theme="0"/>
              </font>
              <fill>
                <patternFill patternType="lightUp">
                  <fgColor theme="0" tint="-0.24994659260841701"/>
                </patternFill>
              </fill>
            </x14:dxf>
          </x14:cfRule>
          <xm:sqref>N37:N40</xm:sqref>
        </x14:conditionalFormatting>
        <x14:conditionalFormatting xmlns:xm="http://schemas.microsoft.com/office/excel/2006/main">
          <x14:cfRule type="expression" priority="433" id="{955E0DBA-9347-4EC7-981D-DDCCBB1AB922}">
            <xm:f>'PRODUCT DETAILS'!$E$10="Consumable"</xm:f>
            <x14:dxf>
              <font>
                <color theme="0"/>
              </font>
              <fill>
                <patternFill patternType="lightUp">
                  <fgColor theme="0" tint="-0.24994659260841701"/>
                </patternFill>
              </fill>
            </x14:dxf>
          </x14:cfRule>
          <xm:sqref>N37:N40</xm:sqref>
        </x14:conditionalFormatting>
        <x14:conditionalFormatting xmlns:xm="http://schemas.microsoft.com/office/excel/2006/main">
          <x14:cfRule type="expression" priority="432" id="{301B7993-F03F-4C58-8F11-C24D2ECFFB23}">
            <xm:f>LEFT('PRODUCT DETAILS'!$E$10,5)="Smart"</xm:f>
            <x14:dxf>
              <font>
                <color theme="0"/>
              </font>
              <fill>
                <patternFill patternType="lightUp">
                  <fgColor theme="0" tint="-0.24994659260841701"/>
                </patternFill>
              </fill>
            </x14:dxf>
          </x14:cfRule>
          <xm:sqref>N42</xm:sqref>
        </x14:conditionalFormatting>
        <x14:conditionalFormatting xmlns:xm="http://schemas.microsoft.com/office/excel/2006/main">
          <x14:cfRule type="expression" priority="431" id="{AD5E4337-BC86-40F8-A7B3-E6B382AE5672}">
            <xm:f>'PRODUCT DETAILS'!$E$10="Consumable"</xm:f>
            <x14:dxf>
              <font>
                <color theme="0"/>
              </font>
              <fill>
                <patternFill patternType="lightUp">
                  <fgColor theme="0" tint="-0.24994659260841701"/>
                </patternFill>
              </fill>
            </x14:dxf>
          </x14:cfRule>
          <xm:sqref>N42</xm:sqref>
        </x14:conditionalFormatting>
        <x14:conditionalFormatting xmlns:xm="http://schemas.microsoft.com/office/excel/2006/main">
          <x14:cfRule type="expression" priority="430" id="{EC1AD7E6-33C3-415D-9B80-B51EE7F6BF66}">
            <xm:f>LEFT('PRODUCT DETAILS'!$E$10,5)="Smart"</xm:f>
            <x14:dxf>
              <font>
                <color theme="0"/>
              </font>
              <fill>
                <patternFill patternType="lightUp">
                  <fgColor theme="0" tint="-0.24994659260841701"/>
                </patternFill>
              </fill>
            </x14:dxf>
          </x14:cfRule>
          <xm:sqref>N45:N49</xm:sqref>
        </x14:conditionalFormatting>
        <x14:conditionalFormatting xmlns:xm="http://schemas.microsoft.com/office/excel/2006/main">
          <x14:cfRule type="expression" priority="429" id="{B25B6C61-B97F-445C-8CFA-38BD5B40E87A}">
            <xm:f>'PRODUCT DETAILS'!$E$10="Consumable"</xm:f>
            <x14:dxf>
              <font>
                <color theme="0"/>
              </font>
              <fill>
                <patternFill patternType="lightUp">
                  <fgColor theme="0" tint="-0.24994659260841701"/>
                </patternFill>
              </fill>
            </x14:dxf>
          </x14:cfRule>
          <xm:sqref>N45:N49</xm:sqref>
        </x14:conditionalFormatting>
        <x14:conditionalFormatting xmlns:xm="http://schemas.microsoft.com/office/excel/2006/main">
          <x14:cfRule type="expression" priority="428" id="{247C7A72-3879-4841-A468-586726DEB612}">
            <xm:f>LEFT('PRODUCT DETAILS'!$E$10,5)="Smart"</xm:f>
            <x14:dxf>
              <font>
                <color theme="0"/>
              </font>
              <fill>
                <patternFill patternType="lightUp">
                  <fgColor theme="0" tint="-0.24994659260841701"/>
                </patternFill>
              </fill>
            </x14:dxf>
          </x14:cfRule>
          <xm:sqref>N51:N55</xm:sqref>
        </x14:conditionalFormatting>
        <x14:conditionalFormatting xmlns:xm="http://schemas.microsoft.com/office/excel/2006/main">
          <x14:cfRule type="expression" priority="427" id="{D8A8A462-9AF9-4DB7-A7FE-4E62BE978767}">
            <xm:f>'PRODUCT DETAILS'!$E$10="Consumable"</xm:f>
            <x14:dxf>
              <font>
                <color theme="0"/>
              </font>
              <fill>
                <patternFill patternType="lightUp">
                  <fgColor theme="0" tint="-0.24994659260841701"/>
                </patternFill>
              </fill>
            </x14:dxf>
          </x14:cfRule>
          <xm:sqref>N51:N55</xm:sqref>
        </x14:conditionalFormatting>
        <x14:conditionalFormatting xmlns:xm="http://schemas.microsoft.com/office/excel/2006/main">
          <x14:cfRule type="expression" priority="418" id="{EDCD3079-52B4-4FA1-9F90-07B432458C94}">
            <xm:f>LEFT('PRODUCT DETAILS'!$E$10,5)="Smart"</xm:f>
            <x14:dxf>
              <font>
                <color theme="0"/>
              </font>
              <fill>
                <patternFill patternType="lightUp">
                  <fgColor theme="0" tint="-0.24994659260841701"/>
                </patternFill>
              </fill>
            </x14:dxf>
          </x14:cfRule>
          <xm:sqref>S42</xm:sqref>
        </x14:conditionalFormatting>
        <x14:conditionalFormatting xmlns:xm="http://schemas.microsoft.com/office/excel/2006/main">
          <x14:cfRule type="expression" priority="416" id="{C03EA69B-AE2A-4FCD-ACC7-182BF7440AC7}">
            <xm:f>LEFT('PRODUCT DETAILS'!$E$10,5)="Smart"</xm:f>
            <x14:dxf>
              <font>
                <color theme="0"/>
              </font>
              <fill>
                <patternFill patternType="lightUp">
                  <fgColor theme="0" tint="-0.24994659260841701"/>
                </patternFill>
              </fill>
            </x14:dxf>
          </x14:cfRule>
          <xm:sqref>S45:S46 S48:S49</xm:sqref>
        </x14:conditionalFormatting>
        <x14:conditionalFormatting xmlns:xm="http://schemas.microsoft.com/office/excel/2006/main">
          <x14:cfRule type="expression" priority="414" id="{EF59472D-D029-488A-A50A-8774521F3569}">
            <xm:f>LEFT('PRODUCT DETAILS'!$E$10,5)="Smart"</xm:f>
            <x14:dxf>
              <font>
                <color theme="0"/>
              </font>
              <fill>
                <patternFill patternType="lightUp">
                  <fgColor theme="0" tint="-0.24994659260841701"/>
                </patternFill>
              </fill>
            </x14:dxf>
          </x14:cfRule>
          <xm:sqref>S51:S55</xm:sqref>
        </x14:conditionalFormatting>
        <x14:conditionalFormatting xmlns:xm="http://schemas.microsoft.com/office/excel/2006/main">
          <x14:cfRule type="expression" priority="410" id="{0BE57047-FED5-46EA-8C0C-FFA2894BB461}">
            <xm:f>LEFT('PRODUCT DETAILS'!$E$10,5)="Smart"</xm:f>
            <x14:dxf>
              <font>
                <color theme="0"/>
              </font>
              <fill>
                <patternFill patternType="lightUp">
                  <fgColor theme="0" tint="-0.24994659260841701"/>
                </patternFill>
              </fill>
            </x14:dxf>
          </x14:cfRule>
          <xm:sqref>N11:N25</xm:sqref>
        </x14:conditionalFormatting>
        <x14:conditionalFormatting xmlns:xm="http://schemas.microsoft.com/office/excel/2006/main">
          <x14:cfRule type="expression" priority="409" id="{B294D6C2-8FCA-40C9-9D59-AE0554AC985E}">
            <xm:f>'PRODUCT DETAILS'!$E$10="Consumable"</xm:f>
            <x14:dxf>
              <font>
                <color theme="0"/>
              </font>
              <fill>
                <patternFill patternType="lightUp">
                  <fgColor theme="0" tint="-0.24994659260841701"/>
                </patternFill>
              </fill>
            </x14:dxf>
          </x14:cfRule>
          <xm:sqref>N11:N25</xm:sqref>
        </x14:conditionalFormatting>
        <x14:conditionalFormatting xmlns:xm="http://schemas.microsoft.com/office/excel/2006/main">
          <x14:cfRule type="expression" priority="408" id="{A3E1D137-0643-463B-88D2-BA87DF55C0A2}">
            <xm:f>LEFT('PRODUCT DETAILS'!$E$10,5)="Smart"</xm:f>
            <x14:dxf>
              <font>
                <color theme="0"/>
              </font>
              <fill>
                <patternFill patternType="lightUp">
                  <fgColor theme="0" tint="-0.24994659260841701"/>
                </patternFill>
              </fill>
            </x14:dxf>
          </x14:cfRule>
          <xm:sqref>N27:N32</xm:sqref>
        </x14:conditionalFormatting>
        <x14:conditionalFormatting xmlns:xm="http://schemas.microsoft.com/office/excel/2006/main">
          <x14:cfRule type="expression" priority="407" id="{27333D06-823D-4CF3-A751-B9C131586FF3}">
            <xm:f>'PRODUCT DETAILS'!$E$10="Consumable"</xm:f>
            <x14:dxf>
              <font>
                <color theme="0"/>
              </font>
              <fill>
                <patternFill patternType="lightUp">
                  <fgColor theme="0" tint="-0.24994659260841701"/>
                </patternFill>
              </fill>
            </x14:dxf>
          </x14:cfRule>
          <xm:sqref>N27:N32</xm:sqref>
        </x14:conditionalFormatting>
        <x14:conditionalFormatting xmlns:xm="http://schemas.microsoft.com/office/excel/2006/main">
          <x14:cfRule type="expression" priority="406" id="{0149261A-4CCA-46E1-97D2-554CA1AA1F3E}">
            <xm:f>LEFT('PRODUCT DETAILS'!$E$10,5)="Smart"</xm:f>
            <x14:dxf>
              <font>
                <color theme="0"/>
              </font>
              <fill>
                <patternFill patternType="lightUp">
                  <fgColor theme="0" tint="-0.24994659260841701"/>
                </patternFill>
              </fill>
            </x14:dxf>
          </x14:cfRule>
          <xm:sqref>N34:N35</xm:sqref>
        </x14:conditionalFormatting>
        <x14:conditionalFormatting xmlns:xm="http://schemas.microsoft.com/office/excel/2006/main">
          <x14:cfRule type="expression" priority="405" id="{07CA321C-8DC2-43B4-871D-5240383E15F6}">
            <xm:f>'PRODUCT DETAILS'!$E$10="Consumable"</xm:f>
            <x14:dxf>
              <font>
                <color theme="0"/>
              </font>
              <fill>
                <patternFill patternType="lightUp">
                  <fgColor theme="0" tint="-0.24994659260841701"/>
                </patternFill>
              </fill>
            </x14:dxf>
          </x14:cfRule>
          <xm:sqref>N34:N35</xm:sqref>
        </x14:conditionalFormatting>
        <x14:conditionalFormatting xmlns:xm="http://schemas.microsoft.com/office/excel/2006/main">
          <x14:cfRule type="expression" priority="404" id="{8AF65A02-9EE1-4F5F-9C2B-65D118DA5859}">
            <xm:f>LEFT('PRODUCT DETAILS'!$E$10,5)="Smart"</xm:f>
            <x14:dxf>
              <font>
                <color theme="0"/>
              </font>
              <fill>
                <patternFill patternType="lightUp">
                  <fgColor theme="0" tint="-0.24994659260841701"/>
                </patternFill>
              </fill>
            </x14:dxf>
          </x14:cfRule>
          <xm:sqref>N37:N40</xm:sqref>
        </x14:conditionalFormatting>
        <x14:conditionalFormatting xmlns:xm="http://schemas.microsoft.com/office/excel/2006/main">
          <x14:cfRule type="expression" priority="403" id="{8BC48AA9-8D24-40B0-A068-943A5A1987CD}">
            <xm:f>'PRODUCT DETAILS'!$E$10="Consumable"</xm:f>
            <x14:dxf>
              <font>
                <color theme="0"/>
              </font>
              <fill>
                <patternFill patternType="lightUp">
                  <fgColor theme="0" tint="-0.24994659260841701"/>
                </patternFill>
              </fill>
            </x14:dxf>
          </x14:cfRule>
          <xm:sqref>N37:N40</xm:sqref>
        </x14:conditionalFormatting>
        <x14:conditionalFormatting xmlns:xm="http://schemas.microsoft.com/office/excel/2006/main">
          <x14:cfRule type="expression" priority="402" id="{75EF5C12-DC0C-4B7E-8053-CD774AA45A12}">
            <xm:f>LEFT('PRODUCT DETAILS'!$E$10,5)="Smart"</xm:f>
            <x14:dxf>
              <font>
                <color theme="0"/>
              </font>
              <fill>
                <patternFill patternType="lightUp">
                  <fgColor theme="0" tint="-0.24994659260841701"/>
                </patternFill>
              </fill>
            </x14:dxf>
          </x14:cfRule>
          <xm:sqref>N42</xm:sqref>
        </x14:conditionalFormatting>
        <x14:conditionalFormatting xmlns:xm="http://schemas.microsoft.com/office/excel/2006/main">
          <x14:cfRule type="expression" priority="401" id="{C8CD380B-CFC0-4330-8FAF-5F58B9E3842F}">
            <xm:f>'PRODUCT DETAILS'!$E$10="Consumable"</xm:f>
            <x14:dxf>
              <font>
                <color theme="0"/>
              </font>
              <fill>
                <patternFill patternType="lightUp">
                  <fgColor theme="0" tint="-0.24994659260841701"/>
                </patternFill>
              </fill>
            </x14:dxf>
          </x14:cfRule>
          <xm:sqref>N42</xm:sqref>
        </x14:conditionalFormatting>
        <x14:conditionalFormatting xmlns:xm="http://schemas.microsoft.com/office/excel/2006/main">
          <x14:cfRule type="expression" priority="400" id="{4F00171D-89C7-46B0-8885-F156D82A40A1}">
            <xm:f>LEFT('PRODUCT DETAILS'!$E$10,5)="Smart"</xm:f>
            <x14:dxf>
              <font>
                <color theme="0"/>
              </font>
              <fill>
                <patternFill patternType="lightUp">
                  <fgColor theme="0" tint="-0.24994659260841701"/>
                </patternFill>
              </fill>
            </x14:dxf>
          </x14:cfRule>
          <xm:sqref>N45:N49</xm:sqref>
        </x14:conditionalFormatting>
        <x14:conditionalFormatting xmlns:xm="http://schemas.microsoft.com/office/excel/2006/main">
          <x14:cfRule type="expression" priority="399" id="{203BC134-8708-45B6-B44B-7775AE8B6106}">
            <xm:f>'PRODUCT DETAILS'!$E$10="Consumable"</xm:f>
            <x14:dxf>
              <font>
                <color theme="0"/>
              </font>
              <fill>
                <patternFill patternType="lightUp">
                  <fgColor theme="0" tint="-0.24994659260841701"/>
                </patternFill>
              </fill>
            </x14:dxf>
          </x14:cfRule>
          <xm:sqref>N45:N49</xm:sqref>
        </x14:conditionalFormatting>
        <x14:conditionalFormatting xmlns:xm="http://schemas.microsoft.com/office/excel/2006/main">
          <x14:cfRule type="expression" priority="398" id="{CF8613A5-5C90-467C-B346-A21FF29A0F3C}">
            <xm:f>LEFT('PRODUCT DETAILS'!$E$10,5)="Smart"</xm:f>
            <x14:dxf>
              <font>
                <color theme="0"/>
              </font>
              <fill>
                <patternFill patternType="lightUp">
                  <fgColor theme="0" tint="-0.24994659260841701"/>
                </patternFill>
              </fill>
            </x14:dxf>
          </x14:cfRule>
          <xm:sqref>N51:N55</xm:sqref>
        </x14:conditionalFormatting>
        <x14:conditionalFormatting xmlns:xm="http://schemas.microsoft.com/office/excel/2006/main">
          <x14:cfRule type="expression" priority="397" id="{EB8F7B48-C42E-4354-80EF-D7C52196BB9C}">
            <xm:f>'PRODUCT DETAILS'!$E$10="Consumable"</xm:f>
            <x14:dxf>
              <font>
                <color theme="0"/>
              </font>
              <fill>
                <patternFill patternType="lightUp">
                  <fgColor theme="0" tint="-0.24994659260841701"/>
                </patternFill>
              </fill>
            </x14:dxf>
          </x14:cfRule>
          <xm:sqref>N51:N55</xm:sqref>
        </x14:conditionalFormatting>
        <x14:conditionalFormatting xmlns:xm="http://schemas.microsoft.com/office/excel/2006/main">
          <x14:cfRule type="expression" priority="394" id="{2CCABD99-2600-4978-BFBC-C100B93C6773}">
            <xm:f>('PRODUCT DETAILS'!$E$10="Consumable")+('PRODUCT DETAILS'!$E$10="Subscription")</xm:f>
            <x14:dxf>
              <font>
                <color theme="0"/>
              </font>
              <fill>
                <patternFill patternType="lightUp">
                  <fgColor theme="0" tint="-0.24994659260841701"/>
                </patternFill>
              </fill>
            </x14:dxf>
          </x14:cfRule>
          <xm:sqref>F44:H44</xm:sqref>
        </x14:conditionalFormatting>
        <x14:conditionalFormatting xmlns:xm="http://schemas.microsoft.com/office/excel/2006/main">
          <x14:cfRule type="expression" priority="393" id="{461FAC23-2DDF-4D32-810A-A05ABCDE0B1D}">
            <xm:f>LEFT('PRODUCT DETAILS'!$E$10,5)="Smart"</xm:f>
            <x14:dxf>
              <font>
                <color theme="0"/>
              </font>
              <fill>
                <patternFill patternType="lightUp">
                  <fgColor theme="0" tint="-0.24994659260841701"/>
                </patternFill>
              </fill>
            </x14:dxf>
          </x14:cfRule>
          <xm:sqref>F44:J44 T44:Y44 L44</xm:sqref>
        </x14:conditionalFormatting>
        <x14:conditionalFormatting xmlns:xm="http://schemas.microsoft.com/office/excel/2006/main">
          <x14:cfRule type="expression" priority="392" id="{37C400C1-A43E-45D3-A148-36B382ABE5D9}">
            <xm:f>'PRODUCT DETAILS'!$E$10="Consumable"</xm:f>
            <x14:dxf>
              <font>
                <color theme="0"/>
              </font>
              <fill>
                <patternFill patternType="lightUp">
                  <fgColor theme="0" tint="-0.24994659260841701"/>
                </patternFill>
              </fill>
            </x14:dxf>
          </x14:cfRule>
          <xm:sqref>J44 L44</xm:sqref>
        </x14:conditionalFormatting>
        <x14:conditionalFormatting xmlns:xm="http://schemas.microsoft.com/office/excel/2006/main">
          <x14:cfRule type="expression" priority="391" id="{DF98CC0F-DEB2-473D-8BD8-31C5CAF5E588}">
            <xm:f>LEFT('PRODUCT DETAILS'!$E$10,5)="Smart"</xm:f>
            <x14:dxf>
              <font>
                <color theme="0"/>
              </font>
              <fill>
                <patternFill patternType="lightUp">
                  <fgColor theme="0" tint="-0.24994659260841701"/>
                </patternFill>
              </fill>
            </x14:dxf>
          </x14:cfRule>
          <xm:sqref>N44</xm:sqref>
        </x14:conditionalFormatting>
        <x14:conditionalFormatting xmlns:xm="http://schemas.microsoft.com/office/excel/2006/main">
          <x14:cfRule type="expression" priority="390" id="{3AB1DC00-E734-450B-98C8-CF4D3F23A708}">
            <xm:f>'PRODUCT DETAILS'!$E$10="Consumable"</xm:f>
            <x14:dxf>
              <font>
                <color theme="0"/>
              </font>
              <fill>
                <patternFill patternType="lightUp">
                  <fgColor theme="0" tint="-0.24994659260841701"/>
                </patternFill>
              </fill>
            </x14:dxf>
          </x14:cfRule>
          <xm:sqref>N44</xm:sqref>
        </x14:conditionalFormatting>
        <x14:conditionalFormatting xmlns:xm="http://schemas.microsoft.com/office/excel/2006/main">
          <x14:cfRule type="expression" priority="387" id="{9866951D-C4F2-4388-B4AB-6C1334802B92}">
            <xm:f>LEFT('PRODUCT DETAILS'!$E$10,5)="Smart"</xm:f>
            <x14:dxf>
              <font>
                <color theme="0"/>
              </font>
              <fill>
                <patternFill patternType="lightUp">
                  <fgColor theme="0" tint="-0.24994659260841701"/>
                </patternFill>
              </fill>
            </x14:dxf>
          </x14:cfRule>
          <xm:sqref>P44</xm:sqref>
        </x14:conditionalFormatting>
        <x14:conditionalFormatting xmlns:xm="http://schemas.microsoft.com/office/excel/2006/main">
          <x14:cfRule type="expression" priority="385" id="{1E9B9EFA-2C67-480E-9B1D-AF97588C4CE8}">
            <xm:f>LEFT('PRODUCT DETAILS'!$E$10,5)="Smart"</xm:f>
            <x14:dxf>
              <font>
                <color theme="0"/>
              </font>
              <fill>
                <patternFill patternType="lightUp">
                  <fgColor theme="0" tint="-0.24994659260841701"/>
                </patternFill>
              </fill>
            </x14:dxf>
          </x14:cfRule>
          <xm:sqref>S44</xm:sqref>
        </x14:conditionalFormatting>
        <x14:conditionalFormatting xmlns:xm="http://schemas.microsoft.com/office/excel/2006/main">
          <x14:cfRule type="expression" priority="382" id="{EB07D102-2FA5-4BF7-A89D-9F6E8E0ECF4E}">
            <xm:f>LEFT('PRODUCT DETAILS'!$E$10,5)="Smart"</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81" id="{BE54E3B0-06DB-4948-8B43-915AB8AF56ED}">
            <xm:f>'PRODUCT DETAILS'!$E$10="Consumable"</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79" id="{290815B8-3767-4D7C-983A-C4DE9E901A80}">
            <xm:f>LEFT('PRODUCT DETAILS'!$E$10,5)="Smart"</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78" id="{4579C5D4-2E79-4799-A5D3-37095E3A8385}">
            <xm:f>'PRODUCT DETAILS'!$E$10="Consumable"</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76" id="{F4101B74-9F58-4EA7-8A64-5A6E9493C40F}">
            <xm:f>LEFT('PRODUCT DETAILS'!$E$10,5)="Smart"</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75" id="{9528BB46-0F4D-48C3-87EE-F83A4903EF51}">
            <xm:f>'PRODUCT DETAILS'!$E$10="Consumable"</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73" id="{359F931A-D154-4B85-AE88-021520E8AE04}">
            <xm:f>LEFT('PRODUCT DETAILS'!$E$10,5)="Smart"</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72" id="{ACFDF189-E645-47E1-B5A4-985E14CC34ED}">
            <xm:f>'PRODUCT DETAILS'!$E$10="Consumable"</xm:f>
            <x14:dxf>
              <font>
                <color theme="0"/>
              </font>
              <fill>
                <patternFill patternType="lightUp">
                  <fgColor theme="0" tint="-0.24994659260841701"/>
                </patternFill>
              </fill>
            </x14:dxf>
          </x14:cfRule>
          <xm:sqref>J44</xm:sqref>
        </x14:conditionalFormatting>
        <x14:conditionalFormatting xmlns:xm="http://schemas.microsoft.com/office/excel/2006/main">
          <x14:cfRule type="expression" priority="371" id="{5ECE9703-23A3-45F6-9B50-F4C71AFBE328}">
            <xm:f>LEFT('PRODUCT DETAILS'!$E$10,5)="Smart"</xm:f>
            <x14:dxf>
              <font>
                <color theme="0"/>
              </font>
              <fill>
                <patternFill patternType="lightUp">
                  <fgColor theme="0" tint="-0.24994659260841701"/>
                </patternFill>
              </fill>
            </x14:dxf>
          </x14:cfRule>
          <xm:sqref>N44</xm:sqref>
        </x14:conditionalFormatting>
        <x14:conditionalFormatting xmlns:xm="http://schemas.microsoft.com/office/excel/2006/main">
          <x14:cfRule type="expression" priority="370" id="{2F4FCA0B-57A9-4CC4-ABCE-B88FB06E565F}">
            <xm:f>'PRODUCT DETAILS'!$E$10="Consumable"</xm:f>
            <x14:dxf>
              <font>
                <color theme="0"/>
              </font>
              <fill>
                <patternFill patternType="lightUp">
                  <fgColor theme="0" tint="-0.24994659260841701"/>
                </patternFill>
              </fill>
            </x14:dxf>
          </x14:cfRule>
          <xm:sqref>N44</xm:sqref>
        </x14:conditionalFormatting>
        <x14:conditionalFormatting xmlns:xm="http://schemas.microsoft.com/office/excel/2006/main">
          <x14:cfRule type="expression" priority="368" id="{B1D0871C-0EB0-4039-975E-754A457B357B}">
            <xm:f>LEFT('PRODUCT DETAILS'!$E$10,5)="Smart"</xm:f>
            <x14:dxf>
              <font>
                <color theme="0"/>
              </font>
              <fill>
                <patternFill patternType="lightUp">
                  <fgColor theme="0" tint="-0.24994659260841701"/>
                </patternFill>
              </fill>
            </x14:dxf>
          </x14:cfRule>
          <xm:sqref>S44</xm:sqref>
        </x14:conditionalFormatting>
        <x14:conditionalFormatting xmlns:xm="http://schemas.microsoft.com/office/excel/2006/main">
          <x14:cfRule type="expression" priority="366" id="{4C0C50C7-6356-4F92-BEAC-05C690E48F9F}">
            <xm:f>LEFT('PRODUCT DETAILS'!$E$10,5)="Smart"</xm:f>
            <x14:dxf>
              <font>
                <color theme="0"/>
              </font>
              <fill>
                <patternFill patternType="lightUp">
                  <fgColor theme="0" tint="-0.24994659260841701"/>
                </patternFill>
              </fill>
            </x14:dxf>
          </x14:cfRule>
          <xm:sqref>N44</xm:sqref>
        </x14:conditionalFormatting>
        <x14:conditionalFormatting xmlns:xm="http://schemas.microsoft.com/office/excel/2006/main">
          <x14:cfRule type="expression" priority="365" id="{4EFDD880-5D95-4839-96FA-8C4F540BED7F}">
            <xm:f>'PRODUCT DETAILS'!$E$10="Consumable"</xm:f>
            <x14:dxf>
              <font>
                <color theme="0"/>
              </font>
              <fill>
                <patternFill patternType="lightUp">
                  <fgColor theme="0" tint="-0.24994659260841701"/>
                </patternFill>
              </fill>
            </x14:dxf>
          </x14:cfRule>
          <xm:sqref>N44</xm:sqref>
        </x14:conditionalFormatting>
        <x14:conditionalFormatting xmlns:xm="http://schemas.microsoft.com/office/excel/2006/main">
          <x14:cfRule type="expression" priority="363" id="{606B5697-D87B-4464-B4CB-C128C2DD1FF0}">
            <xm:f>LEFT('PRODUCT DETAILS'!$E$10,5)="Smart"</xm:f>
            <x14:dxf>
              <font>
                <color theme="0"/>
              </font>
              <fill>
                <patternFill patternType="lightUp">
                  <fgColor theme="0" tint="-0.24994659260841701"/>
                </patternFill>
              </fill>
            </x14:dxf>
          </x14:cfRule>
          <xm:sqref>Q42:R42</xm:sqref>
        </x14:conditionalFormatting>
        <x14:conditionalFormatting xmlns:xm="http://schemas.microsoft.com/office/excel/2006/main">
          <x14:cfRule type="expression" priority="361" id="{2E7E89E8-82C5-4B4E-891A-1C932E326645}">
            <xm:f>LEFT('PRODUCT DETAILS'!$E$10,5)="Smart"</xm:f>
            <x14:dxf>
              <font>
                <color theme="0"/>
              </font>
              <fill>
                <patternFill patternType="lightUp">
                  <fgColor theme="0" tint="-0.24994659260841701"/>
                </patternFill>
              </fill>
            </x14:dxf>
          </x14:cfRule>
          <xm:sqref>Q44:Q46 Q48:Q49</xm:sqref>
        </x14:conditionalFormatting>
        <x14:conditionalFormatting xmlns:xm="http://schemas.microsoft.com/office/excel/2006/main">
          <x14:cfRule type="expression" priority="358" id="{BA620DF2-9369-455B-A8B7-63D69B2974E5}">
            <xm:f>LEFT('PRODUCT DETAILS'!$E$10,5)="Smart"</xm:f>
            <x14:dxf>
              <font>
                <color theme="0"/>
              </font>
              <fill>
                <patternFill patternType="lightUp">
                  <fgColor theme="0" tint="-0.24994659260841701"/>
                </patternFill>
              </fill>
            </x14:dxf>
          </x14:cfRule>
          <xm:sqref>Q51:R55</xm:sqref>
        </x14:conditionalFormatting>
        <x14:conditionalFormatting xmlns:xm="http://schemas.microsoft.com/office/excel/2006/main">
          <x14:cfRule type="expression" priority="356" id="{BC288D02-F924-4F2C-8913-9FA7E744106A}">
            <xm:f>LEFT('PRODUCT DETAILS'!$E$10,5)="Smart"</xm:f>
            <x14:dxf>
              <font>
                <color theme="0"/>
              </font>
              <fill>
                <patternFill patternType="lightUp">
                  <fgColor theme="0" tint="-0.24994659260841701"/>
                </patternFill>
              </fill>
            </x14:dxf>
          </x14:cfRule>
          <xm:sqref>R42</xm:sqref>
        </x14:conditionalFormatting>
        <x14:conditionalFormatting xmlns:xm="http://schemas.microsoft.com/office/excel/2006/main">
          <x14:cfRule type="expression" priority="351" id="{C0ECBD6D-625E-42B3-95EB-05B174C41D49}">
            <xm:f>LEFT('PRODUCT DETAILS'!$E$10,5)="Smart"</xm:f>
            <x14:dxf>
              <font>
                <color theme="0"/>
              </font>
              <fill>
                <patternFill patternType="lightUp">
                  <fgColor theme="0" tint="-0.24994659260841701"/>
                </patternFill>
              </fill>
            </x14:dxf>
          </x14:cfRule>
          <xm:sqref>R51:R55</xm:sqref>
        </x14:conditionalFormatting>
        <x14:conditionalFormatting xmlns:xm="http://schemas.microsoft.com/office/excel/2006/main">
          <x14:cfRule type="expression" priority="339" id="{40FAAC29-F03D-48AF-866B-725AB16EBD71}">
            <xm:f>LEFT('PRODUCT DETAILS'!$E$10,5)="Smart"</xm:f>
            <x14:dxf>
              <font>
                <color theme="0"/>
              </font>
              <fill>
                <patternFill patternType="lightUp">
                  <fgColor theme="0" tint="-0.24994659260841701"/>
                </patternFill>
              </fill>
            </x14:dxf>
          </x14:cfRule>
          <xm:sqref>R42</xm:sqref>
        </x14:conditionalFormatting>
        <x14:conditionalFormatting xmlns:xm="http://schemas.microsoft.com/office/excel/2006/main">
          <x14:cfRule type="expression" priority="335" id="{348A4235-9EAD-4D1D-BCA2-6681DFFDB5F6}">
            <xm:f>LEFT('PRODUCT DETAILS'!$E$10,5)="Smart"</xm:f>
            <x14:dxf>
              <font>
                <color theme="0"/>
              </font>
              <fill>
                <patternFill patternType="lightUp">
                  <fgColor theme="0" tint="-0.24994659260841701"/>
                </patternFill>
              </fill>
            </x14:dxf>
          </x14:cfRule>
          <xm:sqref>R44:R46 R48:R49</xm:sqref>
        </x14:conditionalFormatting>
        <x14:conditionalFormatting xmlns:xm="http://schemas.microsoft.com/office/excel/2006/main">
          <x14:cfRule type="expression" priority="330" id="{0C13D707-F873-47F7-8AAD-203FDFCBF2B0}">
            <xm:f>LEFT('PRODUCT DETAILS'!$E$10,5)="Smart"</xm:f>
            <x14:dxf>
              <font>
                <color theme="0"/>
              </font>
              <fill>
                <patternFill patternType="lightUp">
                  <fgColor theme="0" tint="-0.24994659260841701"/>
                </patternFill>
              </fill>
            </x14:dxf>
          </x14:cfRule>
          <xm:sqref>R51:R55</xm:sqref>
        </x14:conditionalFormatting>
        <x14:conditionalFormatting xmlns:xm="http://schemas.microsoft.com/office/excel/2006/main">
          <x14:cfRule type="expression" priority="326" id="{137BF4E0-D925-4927-BBAE-7BA81BE336A1}">
            <xm:f>LEFT('PRODUCT DETAILS'!$E$10,5)="Smart"</xm:f>
            <x14:dxf>
              <font>
                <color theme="0"/>
              </font>
              <fill>
                <patternFill patternType="lightUp">
                  <fgColor theme="0" tint="-0.24994659260841701"/>
                </patternFill>
              </fill>
            </x14:dxf>
          </x14:cfRule>
          <xm:sqref>E27</xm:sqref>
        </x14:conditionalFormatting>
        <x14:conditionalFormatting xmlns:xm="http://schemas.microsoft.com/office/excel/2006/main">
          <x14:cfRule type="expression" priority="324" id="{091A128E-0654-48FA-A376-861A5A21663B}">
            <xm:f>LEFT('PRODUCT DETAILS'!$E$10,5)="Smart"</xm:f>
            <x14:dxf>
              <font>
                <color theme="0"/>
              </font>
              <fill>
                <patternFill patternType="lightUp">
                  <fgColor theme="0" tint="-0.24994659260841701"/>
                </patternFill>
              </fill>
            </x14:dxf>
          </x14:cfRule>
          <xm:sqref>E28</xm:sqref>
        </x14:conditionalFormatting>
        <x14:conditionalFormatting xmlns:xm="http://schemas.microsoft.com/office/excel/2006/main">
          <x14:cfRule type="expression" priority="322" id="{31BD4CF6-CAEA-4F96-A304-14F7B8B2B440}">
            <xm:f>LEFT('PRODUCT DETAILS'!$E$10,5)="Smart"</xm:f>
            <x14:dxf>
              <font>
                <color theme="0"/>
              </font>
              <fill>
                <patternFill patternType="lightUp">
                  <fgColor theme="0" tint="-0.24994659260841701"/>
                </patternFill>
              </fill>
            </x14:dxf>
          </x14:cfRule>
          <xm:sqref>E29</xm:sqref>
        </x14:conditionalFormatting>
        <x14:conditionalFormatting xmlns:xm="http://schemas.microsoft.com/office/excel/2006/main">
          <x14:cfRule type="expression" priority="320" id="{5C68A165-181B-496E-8C3F-C6BB0694C0A7}">
            <xm:f>LEFT('PRODUCT DETAILS'!$E$10,5)="Smart"</xm:f>
            <x14:dxf>
              <font>
                <color theme="0"/>
              </font>
              <fill>
                <patternFill patternType="lightUp">
                  <fgColor theme="0" tint="-0.24994659260841701"/>
                </patternFill>
              </fill>
            </x14:dxf>
          </x14:cfRule>
          <xm:sqref>E32</xm:sqref>
        </x14:conditionalFormatting>
        <x14:conditionalFormatting xmlns:xm="http://schemas.microsoft.com/office/excel/2006/main">
          <x14:cfRule type="expression" priority="318" id="{29DDD3E9-3A8B-4ADD-9D48-8E3B3B0DA48E}">
            <xm:f>LEFT('PRODUCT DETAILS'!$E$10,5)="Smart"</xm:f>
            <x14:dxf>
              <font>
                <color theme="0"/>
              </font>
              <fill>
                <patternFill patternType="lightUp">
                  <fgColor theme="0" tint="-0.24994659260841701"/>
                </patternFill>
              </fill>
            </x14:dxf>
          </x14:cfRule>
          <xm:sqref>E30</xm:sqref>
        </x14:conditionalFormatting>
        <x14:conditionalFormatting xmlns:xm="http://schemas.microsoft.com/office/excel/2006/main">
          <x14:cfRule type="expression" priority="316" id="{7A1E643B-16BA-41D2-BF4B-AA330E54F229}">
            <xm:f>LEFT('PRODUCT DETAILS'!$E$10,5)="Smart"</xm:f>
            <x14:dxf>
              <font>
                <color theme="0"/>
              </font>
              <fill>
                <patternFill patternType="lightUp">
                  <fgColor theme="0" tint="-0.24994659260841701"/>
                </patternFill>
              </fill>
            </x14:dxf>
          </x14:cfRule>
          <xm:sqref>E47</xm:sqref>
        </x14:conditionalFormatting>
        <x14:conditionalFormatting xmlns:xm="http://schemas.microsoft.com/office/excel/2006/main">
          <x14:cfRule type="expression" priority="314" id="{2CC91144-48CE-449E-B49E-5E41F9712EFB}">
            <xm:f>LEFT('PRODUCT DETAILS'!$E$10,5)="Smart"</xm:f>
            <x14:dxf>
              <font>
                <color theme="0"/>
              </font>
              <fill>
                <patternFill patternType="lightUp">
                  <fgColor theme="0" tint="-0.24994659260841701"/>
                </patternFill>
              </fill>
            </x14:dxf>
          </x14:cfRule>
          <xm:sqref>E51:E55</xm:sqref>
        </x14:conditionalFormatting>
        <x14:conditionalFormatting xmlns:xm="http://schemas.microsoft.com/office/excel/2006/main">
          <x14:cfRule type="expression" priority="312" id="{835D8ED6-2262-4A72-BB02-1108943A7B4D}">
            <xm:f>LEFT('PRODUCT DETAILS'!$E$10,5)="Smart"</xm:f>
            <x14:dxf>
              <font>
                <color theme="0"/>
              </font>
              <fill>
                <patternFill patternType="lightUp">
                  <fgColor theme="0" tint="-0.24994659260841701"/>
                </patternFill>
              </fill>
            </x14:dxf>
          </x14:cfRule>
          <xm:sqref>E49</xm:sqref>
        </x14:conditionalFormatting>
        <x14:conditionalFormatting xmlns:xm="http://schemas.microsoft.com/office/excel/2006/main">
          <x14:cfRule type="expression" priority="310" id="{72836FCA-87D3-4AFD-BDD1-7343FEB0650C}">
            <xm:f>LEFT('PRODUCT DETAILS'!$E$10,5)="Smart"</xm:f>
            <x14:dxf>
              <font>
                <color theme="0"/>
              </font>
              <fill>
                <patternFill patternType="lightUp">
                  <fgColor theme="0" tint="-0.24994659260841701"/>
                </patternFill>
              </fill>
            </x14:dxf>
          </x14:cfRule>
          <xm:sqref>E48</xm:sqref>
        </x14:conditionalFormatting>
        <x14:conditionalFormatting xmlns:xm="http://schemas.microsoft.com/office/excel/2006/main">
          <x14:cfRule type="expression" priority="308" id="{E2174A25-E5CD-4FB1-8C15-D368CB28093E}">
            <xm:f>LEFT('PRODUCT DETAILS'!$E$10,5)="Smart"</xm:f>
            <x14:dxf>
              <font>
                <color theme="0"/>
              </font>
              <fill>
                <patternFill patternType="lightUp">
                  <fgColor theme="0" tint="-0.24994659260841701"/>
                </patternFill>
              </fill>
            </x14:dxf>
          </x14:cfRule>
          <xm:sqref>E46</xm:sqref>
        </x14:conditionalFormatting>
        <x14:conditionalFormatting xmlns:xm="http://schemas.microsoft.com/office/excel/2006/main">
          <x14:cfRule type="expression" priority="306" id="{DD96E4B3-65D7-4D01-9F3E-BF899C84E18D}">
            <xm:f>LEFT('PRODUCT DETAILS'!$E$10,5)="Smart"</xm:f>
            <x14:dxf>
              <font>
                <color theme="0"/>
              </font>
              <fill>
                <patternFill patternType="lightUp">
                  <fgColor theme="0" tint="-0.24994659260841701"/>
                </patternFill>
              </fill>
            </x14:dxf>
          </x14:cfRule>
          <xm:sqref>E45</xm:sqref>
        </x14:conditionalFormatting>
        <x14:conditionalFormatting xmlns:xm="http://schemas.microsoft.com/office/excel/2006/main">
          <x14:cfRule type="expression" priority="304" id="{C6247B13-DA8F-4B4B-A220-A16C7DC44288}">
            <xm:f>LEFT('PRODUCT DETAILS'!$E$10,5)="Smart"</xm:f>
            <x14:dxf>
              <font>
                <color theme="0"/>
              </font>
              <fill>
                <patternFill patternType="lightUp">
                  <fgColor theme="0" tint="-0.24994659260841701"/>
                </patternFill>
              </fill>
            </x14:dxf>
          </x14:cfRule>
          <xm:sqref>E44</xm:sqref>
        </x14:conditionalFormatting>
        <x14:conditionalFormatting xmlns:xm="http://schemas.microsoft.com/office/excel/2006/main">
          <x14:cfRule type="expression" priority="302" id="{FC627715-5622-443A-B755-1824869C304A}">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T7:Y7</xm:sqref>
        </x14:conditionalFormatting>
        <x14:conditionalFormatting xmlns:xm="http://schemas.microsoft.com/office/excel/2006/main">
          <x14:cfRule type="expression" priority="299" id="{BA1736B0-971D-4BF2-AAC0-5E949682C4F9}">
            <xm:f>LEFT('PRODUCT DETAILS'!$E$10,5)="Smart"</xm:f>
            <x14:dxf>
              <font>
                <color theme="0"/>
              </font>
              <fill>
                <patternFill patternType="lightUp">
                  <fgColor theme="0" tint="-0.24994659260841701"/>
                </patternFill>
              </fill>
            </x14:dxf>
          </x14:cfRule>
          <xm:sqref>P8:R8</xm:sqref>
        </x14:conditionalFormatting>
        <x14:conditionalFormatting xmlns:xm="http://schemas.microsoft.com/office/excel/2006/main">
          <x14:cfRule type="expression" priority="297" id="{A26629A4-46DB-4D64-A5BC-CA5AA2112815}">
            <xm:f>LEFT('PRODUCT DETAILS'!$E$10,5)="Smart"</xm:f>
            <x14:dxf>
              <font>
                <color theme="0"/>
              </font>
              <fill>
                <patternFill patternType="lightUp">
                  <fgColor theme="0" tint="-0.24994659260841701"/>
                </patternFill>
              </fill>
            </x14:dxf>
          </x14:cfRule>
          <xm:sqref>S8</xm:sqref>
        </x14:conditionalFormatting>
        <x14:conditionalFormatting xmlns:xm="http://schemas.microsoft.com/office/excel/2006/main">
          <x14:cfRule type="expression" priority="292" id="{3ECB40B7-E261-4FDA-AC1A-60C4BA32244C}">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T8:Y8</xm:sqref>
        </x14:conditionalFormatting>
        <x14:conditionalFormatting xmlns:xm="http://schemas.microsoft.com/office/excel/2006/main">
          <x14:cfRule type="expression" priority="289" id="{BEDE1209-C356-4D26-AE6E-C26FB5630C04}">
            <xm:f>LEFT('PRODUCT DETAILS'!$E$10,5)="Smart"</xm:f>
            <x14:dxf>
              <font>
                <color theme="0"/>
              </font>
              <fill>
                <patternFill patternType="lightUp">
                  <fgColor theme="0" tint="-0.24994659260841701"/>
                </patternFill>
              </fill>
            </x14:dxf>
          </x14:cfRule>
          <xm:sqref>P9:R9</xm:sqref>
        </x14:conditionalFormatting>
        <x14:conditionalFormatting xmlns:xm="http://schemas.microsoft.com/office/excel/2006/main">
          <x14:cfRule type="expression" priority="287" id="{7BDCA229-78C5-40AC-9EB4-C8C674856B05}">
            <xm:f>LEFT('PRODUCT DETAILS'!$E$10,5)="Smart"</xm:f>
            <x14:dxf>
              <font>
                <color theme="0"/>
              </font>
              <fill>
                <patternFill patternType="lightUp">
                  <fgColor theme="0" tint="-0.24994659260841701"/>
                </patternFill>
              </fill>
            </x14:dxf>
          </x14:cfRule>
          <xm:sqref>S9</xm:sqref>
        </x14:conditionalFormatting>
        <x14:conditionalFormatting xmlns:xm="http://schemas.microsoft.com/office/excel/2006/main">
          <x14:cfRule type="expression" priority="282" id="{05CBCC7C-2C32-4CA7-B0CB-8316E2220E5C}">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T9:Y9</xm:sqref>
        </x14:conditionalFormatting>
        <x14:conditionalFormatting xmlns:xm="http://schemas.microsoft.com/office/excel/2006/main">
          <x14:cfRule type="expression" priority="279" id="{8DCE1516-7D7A-4186-B9BC-42CFFDEEA599}">
            <xm:f>LEFT('PRODUCT DETAILS'!$E$10,5)="Smart"</xm:f>
            <x14:dxf>
              <font>
                <color theme="0"/>
              </font>
              <fill>
                <patternFill patternType="lightUp">
                  <fgColor theme="0" tint="-0.24994659260841701"/>
                </patternFill>
              </fill>
            </x14:dxf>
          </x14:cfRule>
          <xm:sqref>P11:R11</xm:sqref>
        </x14:conditionalFormatting>
        <x14:conditionalFormatting xmlns:xm="http://schemas.microsoft.com/office/excel/2006/main">
          <x14:cfRule type="expression" priority="277" id="{0671E4BB-C17A-40A6-82AD-C43763430F80}">
            <xm:f>LEFT('PRODUCT DETAILS'!$E$10,5)="Smart"</xm:f>
            <x14:dxf>
              <font>
                <color theme="0"/>
              </font>
              <fill>
                <patternFill patternType="lightUp">
                  <fgColor theme="0" tint="-0.24994659260841701"/>
                </patternFill>
              </fill>
            </x14:dxf>
          </x14:cfRule>
          <xm:sqref>S11</xm:sqref>
        </x14:conditionalFormatting>
        <x14:conditionalFormatting xmlns:xm="http://schemas.microsoft.com/office/excel/2006/main">
          <x14:cfRule type="expression" priority="272" id="{1853BBE0-E53F-4A49-9537-738720212AAA}">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T11:Y11</xm:sqref>
        </x14:conditionalFormatting>
        <x14:conditionalFormatting xmlns:xm="http://schemas.microsoft.com/office/excel/2006/main">
          <x14:cfRule type="expression" priority="269" id="{C77BC166-245F-4251-8058-C6E806CA9491}">
            <xm:f>LEFT('PRODUCT DETAILS'!$E$10,5)="Smart"</xm:f>
            <x14:dxf>
              <font>
                <color theme="0"/>
              </font>
              <fill>
                <patternFill patternType="lightUp">
                  <fgColor theme="0" tint="-0.24994659260841701"/>
                </patternFill>
              </fill>
            </x14:dxf>
          </x14:cfRule>
          <xm:sqref>P12:R12</xm:sqref>
        </x14:conditionalFormatting>
        <x14:conditionalFormatting xmlns:xm="http://schemas.microsoft.com/office/excel/2006/main">
          <x14:cfRule type="expression" priority="267" id="{C2B16B99-9981-4F04-95B1-68005C988D8D}">
            <xm:f>LEFT('PRODUCT DETAILS'!$E$10,5)="Smart"</xm:f>
            <x14:dxf>
              <font>
                <color theme="0"/>
              </font>
              <fill>
                <patternFill patternType="lightUp">
                  <fgColor theme="0" tint="-0.24994659260841701"/>
                </patternFill>
              </fill>
            </x14:dxf>
          </x14:cfRule>
          <xm:sqref>S12</xm:sqref>
        </x14:conditionalFormatting>
        <x14:conditionalFormatting xmlns:xm="http://schemas.microsoft.com/office/excel/2006/main">
          <x14:cfRule type="expression" priority="262" id="{25488076-29C6-465E-9AF7-ACD007648DFA}">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T12:Y12</xm:sqref>
        </x14:conditionalFormatting>
        <x14:conditionalFormatting xmlns:xm="http://schemas.microsoft.com/office/excel/2006/main">
          <x14:cfRule type="expression" priority="259" id="{07AA076F-6ADF-4B67-8495-5899908E5BA7}">
            <xm:f>LEFT('PRODUCT DETAILS'!$E$10,5)="Smart"</xm:f>
            <x14:dxf>
              <font>
                <color theme="0"/>
              </font>
              <fill>
                <patternFill patternType="lightUp">
                  <fgColor theme="0" tint="-0.24994659260841701"/>
                </patternFill>
              </fill>
            </x14:dxf>
          </x14:cfRule>
          <xm:sqref>P13:R13</xm:sqref>
        </x14:conditionalFormatting>
        <x14:conditionalFormatting xmlns:xm="http://schemas.microsoft.com/office/excel/2006/main">
          <x14:cfRule type="expression" priority="257" id="{6F898F4C-EBE4-4959-B6ED-9FF02DF21A48}">
            <xm:f>LEFT('PRODUCT DETAILS'!$E$10,5)="Smart"</xm:f>
            <x14:dxf>
              <font>
                <color theme="0"/>
              </font>
              <fill>
                <patternFill patternType="lightUp">
                  <fgColor theme="0" tint="-0.24994659260841701"/>
                </patternFill>
              </fill>
            </x14:dxf>
          </x14:cfRule>
          <xm:sqref>S13</xm:sqref>
        </x14:conditionalFormatting>
        <x14:conditionalFormatting xmlns:xm="http://schemas.microsoft.com/office/excel/2006/main">
          <x14:cfRule type="expression" priority="252" id="{63F8CEAC-6953-48BF-BF6E-19AFDB2FE7D4}">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T13:Y13</xm:sqref>
        </x14:conditionalFormatting>
        <x14:conditionalFormatting xmlns:xm="http://schemas.microsoft.com/office/excel/2006/main">
          <x14:cfRule type="expression" priority="249" id="{51738DF4-95B0-46CC-BC71-06C04CB3D66B}">
            <xm:f>LEFT('PRODUCT DETAILS'!$E$10,5)="Smart"</xm:f>
            <x14:dxf>
              <font>
                <color theme="0"/>
              </font>
              <fill>
                <patternFill patternType="lightUp">
                  <fgColor theme="0" tint="-0.24994659260841701"/>
                </patternFill>
              </fill>
            </x14:dxf>
          </x14:cfRule>
          <xm:sqref>P14:R14</xm:sqref>
        </x14:conditionalFormatting>
        <x14:conditionalFormatting xmlns:xm="http://schemas.microsoft.com/office/excel/2006/main">
          <x14:cfRule type="expression" priority="247" id="{1D27DFCF-B188-4064-BC84-AFC7464E4FB1}">
            <xm:f>LEFT('PRODUCT DETAILS'!$E$10,5)="Smart"</xm:f>
            <x14:dxf>
              <font>
                <color theme="0"/>
              </font>
              <fill>
                <patternFill patternType="lightUp">
                  <fgColor theme="0" tint="-0.24994659260841701"/>
                </patternFill>
              </fill>
            </x14:dxf>
          </x14:cfRule>
          <xm:sqref>S14</xm:sqref>
        </x14:conditionalFormatting>
        <x14:conditionalFormatting xmlns:xm="http://schemas.microsoft.com/office/excel/2006/main">
          <x14:cfRule type="expression" priority="242" id="{0F2AB979-D371-4DE2-8A8D-9A64036A8989}">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T14:Y14</xm:sqref>
        </x14:conditionalFormatting>
        <x14:conditionalFormatting xmlns:xm="http://schemas.microsoft.com/office/excel/2006/main">
          <x14:cfRule type="expression" priority="239" id="{DD6FAA0D-0E94-4AB5-A325-CA1953526542}">
            <xm:f>LEFT('PRODUCT DETAILS'!$E$10,5)="Smart"</xm:f>
            <x14:dxf>
              <font>
                <color theme="0"/>
              </font>
              <fill>
                <patternFill patternType="lightUp">
                  <fgColor theme="0" tint="-0.24994659260841701"/>
                </patternFill>
              </fill>
            </x14:dxf>
          </x14:cfRule>
          <xm:sqref>P15:R15</xm:sqref>
        </x14:conditionalFormatting>
        <x14:conditionalFormatting xmlns:xm="http://schemas.microsoft.com/office/excel/2006/main">
          <x14:cfRule type="expression" priority="237" id="{479B5313-9760-4A12-BF2A-69C25C63A733}">
            <xm:f>LEFT('PRODUCT DETAILS'!$E$10,5)="Smart"</xm:f>
            <x14:dxf>
              <font>
                <color theme="0"/>
              </font>
              <fill>
                <patternFill patternType="lightUp">
                  <fgColor theme="0" tint="-0.24994659260841701"/>
                </patternFill>
              </fill>
            </x14:dxf>
          </x14:cfRule>
          <xm:sqref>S15</xm:sqref>
        </x14:conditionalFormatting>
        <x14:conditionalFormatting xmlns:xm="http://schemas.microsoft.com/office/excel/2006/main">
          <x14:cfRule type="expression" priority="232" id="{424B5C28-6A87-4B3E-9C7C-967D0A9501F6}">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T15:Y15</xm:sqref>
        </x14:conditionalFormatting>
        <x14:conditionalFormatting xmlns:xm="http://schemas.microsoft.com/office/excel/2006/main">
          <x14:cfRule type="expression" priority="229" id="{DECC5382-54F1-4BE1-A70F-350ADD890C52}">
            <xm:f>LEFT('PRODUCT DETAILS'!$E$10,5)="Smart"</xm:f>
            <x14:dxf>
              <font>
                <color theme="0"/>
              </font>
              <fill>
                <patternFill patternType="lightUp">
                  <fgColor theme="0" tint="-0.24994659260841701"/>
                </patternFill>
              </fill>
            </x14:dxf>
          </x14:cfRule>
          <xm:sqref>P16:R16</xm:sqref>
        </x14:conditionalFormatting>
        <x14:conditionalFormatting xmlns:xm="http://schemas.microsoft.com/office/excel/2006/main">
          <x14:cfRule type="expression" priority="227" id="{5E46C8EF-79FB-4212-9227-CE231681AA49}">
            <xm:f>LEFT('PRODUCT DETAILS'!$E$10,5)="Smart"</xm:f>
            <x14:dxf>
              <font>
                <color theme="0"/>
              </font>
              <fill>
                <patternFill patternType="lightUp">
                  <fgColor theme="0" tint="-0.24994659260841701"/>
                </patternFill>
              </fill>
            </x14:dxf>
          </x14:cfRule>
          <xm:sqref>S16</xm:sqref>
        </x14:conditionalFormatting>
        <x14:conditionalFormatting xmlns:xm="http://schemas.microsoft.com/office/excel/2006/main">
          <x14:cfRule type="expression" priority="222" id="{E2C1F740-D1A0-4800-B2F5-9F59FBBAC4C0}">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T16:Y16</xm:sqref>
        </x14:conditionalFormatting>
        <x14:conditionalFormatting xmlns:xm="http://schemas.microsoft.com/office/excel/2006/main">
          <x14:cfRule type="expression" priority="219" id="{1D767B22-9C59-4823-B440-0479913712F2}">
            <xm:f>LEFT('PRODUCT DETAILS'!$E$10,5)="Smart"</xm:f>
            <x14:dxf>
              <font>
                <color theme="0"/>
              </font>
              <fill>
                <patternFill patternType="lightUp">
                  <fgColor theme="0" tint="-0.24994659260841701"/>
                </patternFill>
              </fill>
            </x14:dxf>
          </x14:cfRule>
          <xm:sqref>P17:R17</xm:sqref>
        </x14:conditionalFormatting>
        <x14:conditionalFormatting xmlns:xm="http://schemas.microsoft.com/office/excel/2006/main">
          <x14:cfRule type="expression" priority="217" id="{B9B97FF0-C361-45B2-ABB0-8CF6329D343E}">
            <xm:f>LEFT('PRODUCT DETAILS'!$E$10,5)="Smart"</xm:f>
            <x14:dxf>
              <font>
                <color theme="0"/>
              </font>
              <fill>
                <patternFill patternType="lightUp">
                  <fgColor theme="0" tint="-0.24994659260841701"/>
                </patternFill>
              </fill>
            </x14:dxf>
          </x14:cfRule>
          <xm:sqref>S17</xm:sqref>
        </x14:conditionalFormatting>
        <x14:conditionalFormatting xmlns:xm="http://schemas.microsoft.com/office/excel/2006/main">
          <x14:cfRule type="expression" priority="212" id="{E0DE79BA-1A2C-42CB-9465-0203DFE26DEF}">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T17:Y17</xm:sqref>
        </x14:conditionalFormatting>
        <x14:conditionalFormatting xmlns:xm="http://schemas.microsoft.com/office/excel/2006/main">
          <x14:cfRule type="expression" priority="209" id="{D5B416C0-6ABE-4E5F-815A-BF234C449B18}">
            <xm:f>LEFT('PRODUCT DETAILS'!$E$10,5)="Smart"</xm:f>
            <x14:dxf>
              <font>
                <color theme="0"/>
              </font>
              <fill>
                <patternFill patternType="lightUp">
                  <fgColor theme="0" tint="-0.24994659260841701"/>
                </patternFill>
              </fill>
            </x14:dxf>
          </x14:cfRule>
          <xm:sqref>P18:R18</xm:sqref>
        </x14:conditionalFormatting>
        <x14:conditionalFormatting xmlns:xm="http://schemas.microsoft.com/office/excel/2006/main">
          <x14:cfRule type="expression" priority="207" id="{1BC7E65B-9F8F-4B52-954D-E9003BA7758E}">
            <xm:f>LEFT('PRODUCT DETAILS'!$E$10,5)="Smart"</xm:f>
            <x14:dxf>
              <font>
                <color theme="0"/>
              </font>
              <fill>
                <patternFill patternType="lightUp">
                  <fgColor theme="0" tint="-0.24994659260841701"/>
                </patternFill>
              </fill>
            </x14:dxf>
          </x14:cfRule>
          <xm:sqref>S18</xm:sqref>
        </x14:conditionalFormatting>
        <x14:conditionalFormatting xmlns:xm="http://schemas.microsoft.com/office/excel/2006/main">
          <x14:cfRule type="expression" priority="202" id="{2AA1BE9F-8DB2-4271-9E39-C851C5E8CE3F}">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T18:Y18</xm:sqref>
        </x14:conditionalFormatting>
        <x14:conditionalFormatting xmlns:xm="http://schemas.microsoft.com/office/excel/2006/main">
          <x14:cfRule type="expression" priority="199" id="{63BA9255-F645-44DD-BD81-0D39DE639D90}">
            <xm:f>LEFT('PRODUCT DETAILS'!$E$10,5)="Smart"</xm:f>
            <x14:dxf>
              <font>
                <color theme="0"/>
              </font>
              <fill>
                <patternFill patternType="lightUp">
                  <fgColor theme="0" tint="-0.24994659260841701"/>
                </patternFill>
              </fill>
            </x14:dxf>
          </x14:cfRule>
          <xm:sqref>P19:R19</xm:sqref>
        </x14:conditionalFormatting>
        <x14:conditionalFormatting xmlns:xm="http://schemas.microsoft.com/office/excel/2006/main">
          <x14:cfRule type="expression" priority="197" id="{99004CCA-FBDF-4467-A0E4-E23344729B3A}">
            <xm:f>LEFT('PRODUCT DETAILS'!$E$10,5)="Smart"</xm:f>
            <x14:dxf>
              <font>
                <color theme="0"/>
              </font>
              <fill>
                <patternFill patternType="lightUp">
                  <fgColor theme="0" tint="-0.24994659260841701"/>
                </patternFill>
              </fill>
            </x14:dxf>
          </x14:cfRule>
          <xm:sqref>S19</xm:sqref>
        </x14:conditionalFormatting>
        <x14:conditionalFormatting xmlns:xm="http://schemas.microsoft.com/office/excel/2006/main">
          <x14:cfRule type="expression" priority="192" id="{00D2A7FA-1269-4B93-A888-0D5931D6C428}">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T19:Y19</xm:sqref>
        </x14:conditionalFormatting>
        <x14:conditionalFormatting xmlns:xm="http://schemas.microsoft.com/office/excel/2006/main">
          <x14:cfRule type="expression" priority="189" id="{ED14A26D-D9A3-4609-8A72-124D12D9D8C0}">
            <xm:f>LEFT('PRODUCT DETAILS'!$E$10,5)="Smart"</xm:f>
            <x14:dxf>
              <font>
                <color theme="0"/>
              </font>
              <fill>
                <patternFill patternType="lightUp">
                  <fgColor theme="0" tint="-0.24994659260841701"/>
                </patternFill>
              </fill>
            </x14:dxf>
          </x14:cfRule>
          <xm:sqref>P20:R20</xm:sqref>
        </x14:conditionalFormatting>
        <x14:conditionalFormatting xmlns:xm="http://schemas.microsoft.com/office/excel/2006/main">
          <x14:cfRule type="expression" priority="187" id="{099961A0-BC34-4088-BD81-31FA3800FB53}">
            <xm:f>LEFT('PRODUCT DETAILS'!$E$10,5)="Smart"</xm:f>
            <x14:dxf>
              <font>
                <color theme="0"/>
              </font>
              <fill>
                <patternFill patternType="lightUp">
                  <fgColor theme="0" tint="-0.24994659260841701"/>
                </patternFill>
              </fill>
            </x14:dxf>
          </x14:cfRule>
          <xm:sqref>S20</xm:sqref>
        </x14:conditionalFormatting>
        <x14:conditionalFormatting xmlns:xm="http://schemas.microsoft.com/office/excel/2006/main">
          <x14:cfRule type="expression" priority="182" id="{F025C08A-2798-4764-9384-1472D5A968A6}">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T20:Y20</xm:sqref>
        </x14:conditionalFormatting>
        <x14:conditionalFormatting xmlns:xm="http://schemas.microsoft.com/office/excel/2006/main">
          <x14:cfRule type="expression" priority="179" id="{03568B87-E5DE-4269-8BEB-E180E4BFFBA6}">
            <xm:f>LEFT('PRODUCT DETAILS'!$E$10,5)="Smart"</xm:f>
            <x14:dxf>
              <font>
                <color theme="0"/>
              </font>
              <fill>
                <patternFill patternType="lightUp">
                  <fgColor theme="0" tint="-0.24994659260841701"/>
                </patternFill>
              </fill>
            </x14:dxf>
          </x14:cfRule>
          <xm:sqref>P21:R21</xm:sqref>
        </x14:conditionalFormatting>
        <x14:conditionalFormatting xmlns:xm="http://schemas.microsoft.com/office/excel/2006/main">
          <x14:cfRule type="expression" priority="177" id="{F6B8AA7E-CE50-446C-868E-206990E8569B}">
            <xm:f>LEFT('PRODUCT DETAILS'!$E$10,5)="Smart"</xm:f>
            <x14:dxf>
              <font>
                <color theme="0"/>
              </font>
              <fill>
                <patternFill patternType="lightUp">
                  <fgColor theme="0" tint="-0.24994659260841701"/>
                </patternFill>
              </fill>
            </x14:dxf>
          </x14:cfRule>
          <xm:sqref>S21</xm:sqref>
        </x14:conditionalFormatting>
        <x14:conditionalFormatting xmlns:xm="http://schemas.microsoft.com/office/excel/2006/main">
          <x14:cfRule type="expression" priority="172" id="{95B1B0EF-7B67-4DD8-8FA7-B73279CED1AB}">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T21:Y21</xm:sqref>
        </x14:conditionalFormatting>
        <x14:conditionalFormatting xmlns:xm="http://schemas.microsoft.com/office/excel/2006/main">
          <x14:cfRule type="expression" priority="169" id="{9BFB0D39-890D-4F56-B217-91461720C6FF}">
            <xm:f>LEFT('PRODUCT DETAILS'!$E$10,5)="Smart"</xm:f>
            <x14:dxf>
              <font>
                <color theme="0"/>
              </font>
              <fill>
                <patternFill patternType="lightUp">
                  <fgColor theme="0" tint="-0.24994659260841701"/>
                </patternFill>
              </fill>
            </x14:dxf>
          </x14:cfRule>
          <xm:sqref>P22:R22</xm:sqref>
        </x14:conditionalFormatting>
        <x14:conditionalFormatting xmlns:xm="http://schemas.microsoft.com/office/excel/2006/main">
          <x14:cfRule type="expression" priority="167" id="{900D5D4D-5D13-4335-AA13-D43052A196D9}">
            <xm:f>LEFT('PRODUCT DETAILS'!$E$10,5)="Smart"</xm:f>
            <x14:dxf>
              <font>
                <color theme="0"/>
              </font>
              <fill>
                <patternFill patternType="lightUp">
                  <fgColor theme="0" tint="-0.24994659260841701"/>
                </patternFill>
              </fill>
            </x14:dxf>
          </x14:cfRule>
          <xm:sqref>S22</xm:sqref>
        </x14:conditionalFormatting>
        <x14:conditionalFormatting xmlns:xm="http://schemas.microsoft.com/office/excel/2006/main">
          <x14:cfRule type="expression" priority="162" id="{0853BE0E-CCD3-49DD-85AB-7A47C232B068}">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T22:Y22</xm:sqref>
        </x14:conditionalFormatting>
        <x14:conditionalFormatting xmlns:xm="http://schemas.microsoft.com/office/excel/2006/main">
          <x14:cfRule type="expression" priority="159" id="{3CEA264F-81B4-4682-974D-1C68B34F07E9}">
            <xm:f>LEFT('PRODUCT DETAILS'!$E$10,5)="Smart"</xm:f>
            <x14:dxf>
              <font>
                <color theme="0"/>
              </font>
              <fill>
                <patternFill patternType="lightUp">
                  <fgColor theme="0" tint="-0.24994659260841701"/>
                </patternFill>
              </fill>
            </x14:dxf>
          </x14:cfRule>
          <xm:sqref>P23:R23</xm:sqref>
        </x14:conditionalFormatting>
        <x14:conditionalFormatting xmlns:xm="http://schemas.microsoft.com/office/excel/2006/main">
          <x14:cfRule type="expression" priority="157" id="{302D1DCB-6669-4900-A827-A83780E00DA6}">
            <xm:f>LEFT('PRODUCT DETAILS'!$E$10,5)="Smart"</xm:f>
            <x14:dxf>
              <font>
                <color theme="0"/>
              </font>
              <fill>
                <patternFill patternType="lightUp">
                  <fgColor theme="0" tint="-0.24994659260841701"/>
                </patternFill>
              </fill>
            </x14:dxf>
          </x14:cfRule>
          <xm:sqref>S23</xm:sqref>
        </x14:conditionalFormatting>
        <x14:conditionalFormatting xmlns:xm="http://schemas.microsoft.com/office/excel/2006/main">
          <x14:cfRule type="expression" priority="152" id="{48AB6F3B-8262-40C2-9B3E-7EDF11D7A3E4}">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T23:Y23</xm:sqref>
        </x14:conditionalFormatting>
        <x14:conditionalFormatting xmlns:xm="http://schemas.microsoft.com/office/excel/2006/main">
          <x14:cfRule type="expression" priority="149" id="{263A2E7F-ECF8-49B9-9DE3-EA16DCC8D3F6}">
            <xm:f>LEFT('PRODUCT DETAILS'!$E$10,5)="Smart"</xm:f>
            <x14:dxf>
              <font>
                <color theme="0"/>
              </font>
              <fill>
                <patternFill patternType="lightUp">
                  <fgColor theme="0" tint="-0.24994659260841701"/>
                </patternFill>
              </fill>
            </x14:dxf>
          </x14:cfRule>
          <xm:sqref>P24:R24</xm:sqref>
        </x14:conditionalFormatting>
        <x14:conditionalFormatting xmlns:xm="http://schemas.microsoft.com/office/excel/2006/main">
          <x14:cfRule type="expression" priority="147" id="{B17BC3E9-A5D4-480F-86C0-20FB1FC58170}">
            <xm:f>LEFT('PRODUCT DETAILS'!$E$10,5)="Smart"</xm:f>
            <x14:dxf>
              <font>
                <color theme="0"/>
              </font>
              <fill>
                <patternFill patternType="lightUp">
                  <fgColor theme="0" tint="-0.24994659260841701"/>
                </patternFill>
              </fill>
            </x14:dxf>
          </x14:cfRule>
          <xm:sqref>S24</xm:sqref>
        </x14:conditionalFormatting>
        <x14:conditionalFormatting xmlns:xm="http://schemas.microsoft.com/office/excel/2006/main">
          <x14:cfRule type="expression" priority="142" id="{A72B4F88-DAB9-41E5-882B-4A533EDD78FE}">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T24:Y24</xm:sqref>
        </x14:conditionalFormatting>
        <x14:conditionalFormatting xmlns:xm="http://schemas.microsoft.com/office/excel/2006/main">
          <x14:cfRule type="expression" priority="139" id="{AE09FB5E-A448-4AC0-96CC-E5ADF2C27976}">
            <xm:f>LEFT('PRODUCT DETAILS'!$E$10,5)="Smart"</xm:f>
            <x14:dxf>
              <font>
                <color theme="0"/>
              </font>
              <fill>
                <patternFill patternType="lightUp">
                  <fgColor theme="0" tint="-0.24994659260841701"/>
                </patternFill>
              </fill>
            </x14:dxf>
          </x14:cfRule>
          <xm:sqref>P25:R25</xm:sqref>
        </x14:conditionalFormatting>
        <x14:conditionalFormatting xmlns:xm="http://schemas.microsoft.com/office/excel/2006/main">
          <x14:cfRule type="expression" priority="137" id="{A47CDA06-D2CA-48E9-B192-FBDF02725C4A}">
            <xm:f>LEFT('PRODUCT DETAILS'!$E$10,5)="Smart"</xm:f>
            <x14:dxf>
              <font>
                <color theme="0"/>
              </font>
              <fill>
                <patternFill patternType="lightUp">
                  <fgColor theme="0" tint="-0.24994659260841701"/>
                </patternFill>
              </fill>
            </x14:dxf>
          </x14:cfRule>
          <xm:sqref>S25</xm:sqref>
        </x14:conditionalFormatting>
        <x14:conditionalFormatting xmlns:xm="http://schemas.microsoft.com/office/excel/2006/main">
          <x14:cfRule type="expression" priority="132" id="{FDB28457-A4AF-457A-B041-6A1C1DFF8CBF}">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T25:Y25</xm:sqref>
        </x14:conditionalFormatting>
        <x14:conditionalFormatting xmlns:xm="http://schemas.microsoft.com/office/excel/2006/main">
          <x14:cfRule type="expression" priority="129" id="{DAAEEE8D-8259-4FF9-87CB-1895A6C66615}">
            <xm:f>LEFT('PRODUCT DETAILS'!$E$10,5)="Smart"</xm:f>
            <x14:dxf>
              <font>
                <color theme="0"/>
              </font>
              <fill>
                <patternFill patternType="lightUp">
                  <fgColor theme="0" tint="-0.24994659260841701"/>
                </patternFill>
              </fill>
            </x14:dxf>
          </x14:cfRule>
          <xm:sqref>P27:R27</xm:sqref>
        </x14:conditionalFormatting>
        <x14:conditionalFormatting xmlns:xm="http://schemas.microsoft.com/office/excel/2006/main">
          <x14:cfRule type="expression" priority="127" id="{3D11D366-64A7-4802-AD56-4E05C71FF3F4}">
            <xm:f>LEFT('PRODUCT DETAILS'!$E$10,5)="Smart"</xm:f>
            <x14:dxf>
              <font>
                <color theme="0"/>
              </font>
              <fill>
                <patternFill patternType="lightUp">
                  <fgColor theme="0" tint="-0.24994659260841701"/>
                </patternFill>
              </fill>
            </x14:dxf>
          </x14:cfRule>
          <xm:sqref>S27</xm:sqref>
        </x14:conditionalFormatting>
        <x14:conditionalFormatting xmlns:xm="http://schemas.microsoft.com/office/excel/2006/main">
          <x14:cfRule type="expression" priority="122" id="{1616367F-6C71-40B0-BBCF-1FDAF2BCB2F8}">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T27:Y27</xm:sqref>
        </x14:conditionalFormatting>
        <x14:conditionalFormatting xmlns:xm="http://schemas.microsoft.com/office/excel/2006/main">
          <x14:cfRule type="expression" priority="119" id="{86029164-8217-48DA-9752-15778949341C}">
            <xm:f>LEFT('PRODUCT DETAILS'!$E$10,5)="Smart"</xm:f>
            <x14:dxf>
              <font>
                <color theme="0"/>
              </font>
              <fill>
                <patternFill patternType="lightUp">
                  <fgColor theme="0" tint="-0.24994659260841701"/>
                </patternFill>
              </fill>
            </x14:dxf>
          </x14:cfRule>
          <xm:sqref>P28:R28</xm:sqref>
        </x14:conditionalFormatting>
        <x14:conditionalFormatting xmlns:xm="http://schemas.microsoft.com/office/excel/2006/main">
          <x14:cfRule type="expression" priority="117" id="{2F7D555A-0178-4AA2-9171-813E9B4BBF88}">
            <xm:f>LEFT('PRODUCT DETAILS'!$E$10,5)="Smart"</xm:f>
            <x14:dxf>
              <font>
                <color theme="0"/>
              </font>
              <fill>
                <patternFill patternType="lightUp">
                  <fgColor theme="0" tint="-0.24994659260841701"/>
                </patternFill>
              </fill>
            </x14:dxf>
          </x14:cfRule>
          <xm:sqref>S28</xm:sqref>
        </x14:conditionalFormatting>
        <x14:conditionalFormatting xmlns:xm="http://schemas.microsoft.com/office/excel/2006/main">
          <x14:cfRule type="expression" priority="112" id="{E37A0A18-CCA7-4317-83AD-3B2CA82A7EBA}">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T28:Y28</xm:sqref>
        </x14:conditionalFormatting>
        <x14:conditionalFormatting xmlns:xm="http://schemas.microsoft.com/office/excel/2006/main">
          <x14:cfRule type="expression" priority="109" id="{B74D70C4-FD47-4E58-A484-8D83ACAD18E1}">
            <xm:f>LEFT('PRODUCT DETAILS'!$E$10,5)="Smart"</xm:f>
            <x14:dxf>
              <font>
                <color theme="0"/>
              </font>
              <fill>
                <patternFill patternType="lightUp">
                  <fgColor theme="0" tint="-0.24994659260841701"/>
                </patternFill>
              </fill>
            </x14:dxf>
          </x14:cfRule>
          <xm:sqref>P29:R29</xm:sqref>
        </x14:conditionalFormatting>
        <x14:conditionalFormatting xmlns:xm="http://schemas.microsoft.com/office/excel/2006/main">
          <x14:cfRule type="expression" priority="107" id="{B424D406-A84B-4C83-B60B-7ACDDFC162F5}">
            <xm:f>LEFT('PRODUCT DETAILS'!$E$10,5)="Smart"</xm:f>
            <x14:dxf>
              <font>
                <color theme="0"/>
              </font>
              <fill>
                <patternFill patternType="lightUp">
                  <fgColor theme="0" tint="-0.24994659260841701"/>
                </patternFill>
              </fill>
            </x14:dxf>
          </x14:cfRule>
          <xm:sqref>S29</xm:sqref>
        </x14:conditionalFormatting>
        <x14:conditionalFormatting xmlns:xm="http://schemas.microsoft.com/office/excel/2006/main">
          <x14:cfRule type="expression" priority="102" id="{01EE62F3-02D2-43CE-A1F5-66037950B0B9}">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T29:Y29</xm:sqref>
        </x14:conditionalFormatting>
        <x14:conditionalFormatting xmlns:xm="http://schemas.microsoft.com/office/excel/2006/main">
          <x14:cfRule type="expression" priority="99" id="{2EF57889-D5B3-41F6-98D3-130CBE82ECA7}">
            <xm:f>LEFT('PRODUCT DETAILS'!$E$10,5)="Smart"</xm:f>
            <x14:dxf>
              <font>
                <color theme="0"/>
              </font>
              <fill>
                <patternFill patternType="lightUp">
                  <fgColor theme="0" tint="-0.24994659260841701"/>
                </patternFill>
              </fill>
            </x14:dxf>
          </x14:cfRule>
          <xm:sqref>P30:R30</xm:sqref>
        </x14:conditionalFormatting>
        <x14:conditionalFormatting xmlns:xm="http://schemas.microsoft.com/office/excel/2006/main">
          <x14:cfRule type="expression" priority="97" id="{CA747C2D-978D-4A9F-A3C7-376525DF35AF}">
            <xm:f>LEFT('PRODUCT DETAILS'!$E$10,5)="Smart"</xm:f>
            <x14:dxf>
              <font>
                <color theme="0"/>
              </font>
              <fill>
                <patternFill patternType="lightUp">
                  <fgColor theme="0" tint="-0.24994659260841701"/>
                </patternFill>
              </fill>
            </x14:dxf>
          </x14:cfRule>
          <xm:sqref>S30</xm:sqref>
        </x14:conditionalFormatting>
        <x14:conditionalFormatting xmlns:xm="http://schemas.microsoft.com/office/excel/2006/main">
          <x14:cfRule type="expression" priority="92" id="{1265182F-6CB0-45C1-A261-30F044A79C5B}">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T30:Y30</xm:sqref>
        </x14:conditionalFormatting>
        <x14:conditionalFormatting xmlns:xm="http://schemas.microsoft.com/office/excel/2006/main">
          <x14:cfRule type="expression" priority="89" id="{B43111FF-31D0-4C13-8AB5-BB41E3785AA1}">
            <xm:f>LEFT('PRODUCT DETAILS'!$E$10,5)="Smart"</xm:f>
            <x14:dxf>
              <font>
                <color theme="0"/>
              </font>
              <fill>
                <patternFill patternType="lightUp">
                  <fgColor theme="0" tint="-0.24994659260841701"/>
                </patternFill>
              </fill>
            </x14:dxf>
          </x14:cfRule>
          <xm:sqref>P31:R31</xm:sqref>
        </x14:conditionalFormatting>
        <x14:conditionalFormatting xmlns:xm="http://schemas.microsoft.com/office/excel/2006/main">
          <x14:cfRule type="expression" priority="87" id="{8E1DD50B-F082-4420-A5D9-416B1E1304C1}">
            <xm:f>LEFT('PRODUCT DETAILS'!$E$10,5)="Smart"</xm:f>
            <x14:dxf>
              <font>
                <color theme="0"/>
              </font>
              <fill>
                <patternFill patternType="lightUp">
                  <fgColor theme="0" tint="-0.24994659260841701"/>
                </patternFill>
              </fill>
            </x14:dxf>
          </x14:cfRule>
          <xm:sqref>S31</xm:sqref>
        </x14:conditionalFormatting>
        <x14:conditionalFormatting xmlns:xm="http://schemas.microsoft.com/office/excel/2006/main">
          <x14:cfRule type="expression" priority="82" id="{CC4A2D8C-D672-41F4-86CB-C322DE5AB8D0}">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T31:Y31</xm:sqref>
        </x14:conditionalFormatting>
        <x14:conditionalFormatting xmlns:xm="http://schemas.microsoft.com/office/excel/2006/main">
          <x14:cfRule type="expression" priority="79" id="{A78B5516-716A-4D15-AE33-46D8C701AAC1}">
            <xm:f>LEFT('PRODUCT DETAILS'!$E$10,5)="Smart"</xm:f>
            <x14:dxf>
              <font>
                <color theme="0"/>
              </font>
              <fill>
                <patternFill patternType="lightUp">
                  <fgColor theme="0" tint="-0.24994659260841701"/>
                </patternFill>
              </fill>
            </x14:dxf>
          </x14:cfRule>
          <xm:sqref>P32:R32</xm:sqref>
        </x14:conditionalFormatting>
        <x14:conditionalFormatting xmlns:xm="http://schemas.microsoft.com/office/excel/2006/main">
          <x14:cfRule type="expression" priority="77" id="{7315EDE7-170E-40EB-82DA-70E3742FC823}">
            <xm:f>LEFT('PRODUCT DETAILS'!$E$10,5)="Smart"</xm:f>
            <x14:dxf>
              <font>
                <color theme="0"/>
              </font>
              <fill>
                <patternFill patternType="lightUp">
                  <fgColor theme="0" tint="-0.24994659260841701"/>
                </patternFill>
              </fill>
            </x14:dxf>
          </x14:cfRule>
          <xm:sqref>S32</xm:sqref>
        </x14:conditionalFormatting>
        <x14:conditionalFormatting xmlns:xm="http://schemas.microsoft.com/office/excel/2006/main">
          <x14:cfRule type="expression" priority="72" id="{73259603-657D-4D41-B316-8F437DBF1519}">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T32:Y32</xm:sqref>
        </x14:conditionalFormatting>
        <x14:conditionalFormatting xmlns:xm="http://schemas.microsoft.com/office/excel/2006/main">
          <x14:cfRule type="expression" priority="69" id="{5FDCD2DD-5C44-4034-A4F1-CFF94465606E}">
            <xm:f>LEFT('PRODUCT DETAILS'!$E$10,5)="Smart"</xm:f>
            <x14:dxf>
              <font>
                <color theme="0"/>
              </font>
              <fill>
                <patternFill patternType="lightUp">
                  <fgColor theme="0" tint="-0.24994659260841701"/>
                </patternFill>
              </fill>
            </x14:dxf>
          </x14:cfRule>
          <xm:sqref>P35:R35</xm:sqref>
        </x14:conditionalFormatting>
        <x14:conditionalFormatting xmlns:xm="http://schemas.microsoft.com/office/excel/2006/main">
          <x14:cfRule type="expression" priority="67" id="{97E7FB34-2169-4095-A5A3-CCB456F5B563}">
            <xm:f>LEFT('PRODUCT DETAILS'!$E$10,5)="Smart"</xm:f>
            <x14:dxf>
              <font>
                <color theme="0"/>
              </font>
              <fill>
                <patternFill patternType="lightUp">
                  <fgColor theme="0" tint="-0.24994659260841701"/>
                </patternFill>
              </fill>
            </x14:dxf>
          </x14:cfRule>
          <xm:sqref>S35</xm:sqref>
        </x14:conditionalFormatting>
        <x14:conditionalFormatting xmlns:xm="http://schemas.microsoft.com/office/excel/2006/main">
          <x14:cfRule type="expression" priority="62" id="{FDDE5774-D054-4975-959F-BAEE72440EB6}">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T35:Y35</xm:sqref>
        </x14:conditionalFormatting>
        <x14:conditionalFormatting xmlns:xm="http://schemas.microsoft.com/office/excel/2006/main">
          <x14:cfRule type="expression" priority="59" id="{D6DFDD11-B01E-47DF-B38F-AD9DD0862912}">
            <xm:f>LEFT('PRODUCT DETAILS'!$E$10,5)="Smart"</xm:f>
            <x14:dxf>
              <font>
                <color theme="0"/>
              </font>
              <fill>
                <patternFill patternType="lightUp">
                  <fgColor theme="0" tint="-0.24994659260841701"/>
                </patternFill>
              </fill>
            </x14:dxf>
          </x14:cfRule>
          <xm:sqref>P34:R34</xm:sqref>
        </x14:conditionalFormatting>
        <x14:conditionalFormatting xmlns:xm="http://schemas.microsoft.com/office/excel/2006/main">
          <x14:cfRule type="expression" priority="57" id="{E4BB8224-AFE2-4358-8A9C-53F40E1B2DE2}">
            <xm:f>LEFT('PRODUCT DETAILS'!$E$10,5)="Smart"</xm:f>
            <x14:dxf>
              <font>
                <color theme="0"/>
              </font>
              <fill>
                <patternFill patternType="lightUp">
                  <fgColor theme="0" tint="-0.24994659260841701"/>
                </patternFill>
              </fill>
            </x14:dxf>
          </x14:cfRule>
          <xm:sqref>S34</xm:sqref>
        </x14:conditionalFormatting>
        <x14:conditionalFormatting xmlns:xm="http://schemas.microsoft.com/office/excel/2006/main">
          <x14:cfRule type="expression" priority="52" id="{80B9E8EF-8A39-49CD-BCC2-6B32137FE651}">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T34:Y34</xm:sqref>
        </x14:conditionalFormatting>
        <x14:conditionalFormatting xmlns:xm="http://schemas.microsoft.com/office/excel/2006/main">
          <x14:cfRule type="expression" priority="49" id="{272C3A7A-EBA5-4502-9D28-0D634C2C60D1}">
            <xm:f>LEFT('PRODUCT DETAILS'!$E$10,5)="Smart"</xm:f>
            <x14:dxf>
              <font>
                <color theme="0"/>
              </font>
              <fill>
                <patternFill patternType="lightUp">
                  <fgColor theme="0" tint="-0.24994659260841701"/>
                </patternFill>
              </fill>
            </x14:dxf>
          </x14:cfRule>
          <xm:sqref>P37:R37</xm:sqref>
        </x14:conditionalFormatting>
        <x14:conditionalFormatting xmlns:xm="http://schemas.microsoft.com/office/excel/2006/main">
          <x14:cfRule type="expression" priority="47" id="{E265E828-D070-4A02-8BF9-10CB5CCF5C0D}">
            <xm:f>LEFT('PRODUCT DETAILS'!$E$10,5)="Smart"</xm:f>
            <x14:dxf>
              <font>
                <color theme="0"/>
              </font>
              <fill>
                <patternFill patternType="lightUp">
                  <fgColor theme="0" tint="-0.24994659260841701"/>
                </patternFill>
              </fill>
            </x14:dxf>
          </x14:cfRule>
          <xm:sqref>S37</xm:sqref>
        </x14:conditionalFormatting>
        <x14:conditionalFormatting xmlns:xm="http://schemas.microsoft.com/office/excel/2006/main">
          <x14:cfRule type="expression" priority="42" id="{BBFBA88B-58F3-4467-828E-A5F98EC081B9}">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T37:Y37</xm:sqref>
        </x14:conditionalFormatting>
        <x14:conditionalFormatting xmlns:xm="http://schemas.microsoft.com/office/excel/2006/main">
          <x14:cfRule type="expression" priority="39" id="{933AA7AA-FE19-4C88-9053-DD13CE792617}">
            <xm:f>LEFT('PRODUCT DETAILS'!$E$10,5)="Smart"</xm:f>
            <x14:dxf>
              <font>
                <color theme="0"/>
              </font>
              <fill>
                <patternFill patternType="lightUp">
                  <fgColor theme="0" tint="-0.24994659260841701"/>
                </patternFill>
              </fill>
            </x14:dxf>
          </x14:cfRule>
          <xm:sqref>P38:R38</xm:sqref>
        </x14:conditionalFormatting>
        <x14:conditionalFormatting xmlns:xm="http://schemas.microsoft.com/office/excel/2006/main">
          <x14:cfRule type="expression" priority="37" id="{89E324D7-EF43-4946-90B2-5CE06D9565D5}">
            <xm:f>LEFT('PRODUCT DETAILS'!$E$10,5)="Smart"</xm:f>
            <x14:dxf>
              <font>
                <color theme="0"/>
              </font>
              <fill>
                <patternFill patternType="lightUp">
                  <fgColor theme="0" tint="-0.24994659260841701"/>
                </patternFill>
              </fill>
            </x14:dxf>
          </x14:cfRule>
          <xm:sqref>S38</xm:sqref>
        </x14:conditionalFormatting>
        <x14:conditionalFormatting xmlns:xm="http://schemas.microsoft.com/office/excel/2006/main">
          <x14:cfRule type="expression" priority="32" id="{631A654D-F696-4317-B0A9-5C7B76A54494}">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T38:Y38</xm:sqref>
        </x14:conditionalFormatting>
        <x14:conditionalFormatting xmlns:xm="http://schemas.microsoft.com/office/excel/2006/main">
          <x14:cfRule type="expression" priority="29" id="{C5988D13-4D9E-4B7E-99F8-8198AE3ABD04}">
            <xm:f>LEFT('PRODUCT DETAILS'!$E$10,5)="Smart"</xm:f>
            <x14:dxf>
              <font>
                <color theme="0"/>
              </font>
              <fill>
                <patternFill patternType="lightUp">
                  <fgColor theme="0" tint="-0.24994659260841701"/>
                </patternFill>
              </fill>
            </x14:dxf>
          </x14:cfRule>
          <xm:sqref>P39:R39</xm:sqref>
        </x14:conditionalFormatting>
        <x14:conditionalFormatting xmlns:xm="http://schemas.microsoft.com/office/excel/2006/main">
          <x14:cfRule type="expression" priority="27" id="{07FA8003-20FB-4374-84F4-F7EDF80212E2}">
            <xm:f>LEFT('PRODUCT DETAILS'!$E$10,5)="Smart"</xm:f>
            <x14:dxf>
              <font>
                <color theme="0"/>
              </font>
              <fill>
                <patternFill patternType="lightUp">
                  <fgColor theme="0" tint="-0.24994659260841701"/>
                </patternFill>
              </fill>
            </x14:dxf>
          </x14:cfRule>
          <xm:sqref>S39</xm:sqref>
        </x14:conditionalFormatting>
        <x14:conditionalFormatting xmlns:xm="http://schemas.microsoft.com/office/excel/2006/main">
          <x14:cfRule type="expression" priority="22" id="{430BE503-F40A-4352-B4EF-31B987810872}">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T39:Y39</xm:sqref>
        </x14:conditionalFormatting>
        <x14:conditionalFormatting xmlns:xm="http://schemas.microsoft.com/office/excel/2006/main">
          <x14:cfRule type="expression" priority="19" id="{B81E10CC-B225-40BA-949F-559783779187}">
            <xm:f>LEFT('PRODUCT DETAILS'!$E$10,5)="Smart"</xm:f>
            <x14:dxf>
              <font>
                <color theme="0"/>
              </font>
              <fill>
                <patternFill patternType="lightUp">
                  <fgColor theme="0" tint="-0.24994659260841701"/>
                </patternFill>
              </fill>
            </x14:dxf>
          </x14:cfRule>
          <xm:sqref>P40:R40</xm:sqref>
        </x14:conditionalFormatting>
        <x14:conditionalFormatting xmlns:xm="http://schemas.microsoft.com/office/excel/2006/main">
          <x14:cfRule type="expression" priority="17" id="{2297C7FD-CD02-4E52-BC31-570AB52C74E1}">
            <xm:f>LEFT('PRODUCT DETAILS'!$E$10,5)="Smart"</xm:f>
            <x14:dxf>
              <font>
                <color theme="0"/>
              </font>
              <fill>
                <patternFill patternType="lightUp">
                  <fgColor theme="0" tint="-0.24994659260841701"/>
                </patternFill>
              </fill>
            </x14:dxf>
          </x14:cfRule>
          <xm:sqref>S40</xm:sqref>
        </x14:conditionalFormatting>
        <x14:conditionalFormatting xmlns:xm="http://schemas.microsoft.com/office/excel/2006/main">
          <x14:cfRule type="expression" priority="12" id="{552EBE82-105E-491B-8D36-20CE85B540B3}">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T40:Y40</xm:sqref>
        </x14:conditionalFormatting>
        <x14:conditionalFormatting xmlns:xm="http://schemas.microsoft.com/office/excel/2006/main">
          <x14:cfRule type="expression" priority="9" id="{B81540DB-1B5C-43B7-B993-8003742F763D}">
            <xm:f>LEFT('PRODUCT DETAILS'!$E$10,5)="Smart"</xm:f>
            <x14:dxf>
              <font>
                <color theme="0"/>
              </font>
              <fill>
                <patternFill patternType="lightUp">
                  <fgColor theme="0" tint="-0.24994659260841701"/>
                </patternFill>
              </fill>
            </x14:dxf>
          </x14:cfRule>
          <xm:sqref>P47:R47</xm:sqref>
        </x14:conditionalFormatting>
        <x14:conditionalFormatting xmlns:xm="http://schemas.microsoft.com/office/excel/2006/main">
          <x14:cfRule type="expression" priority="7" id="{60086B34-9EE1-4088-8AAC-5622CFFEDCDD}">
            <xm:f>LEFT('PRODUCT DETAILS'!$E$10,5)="Smart"</xm:f>
            <x14:dxf>
              <font>
                <color theme="0"/>
              </font>
              <fill>
                <patternFill patternType="lightUp">
                  <fgColor theme="0" tint="-0.24994659260841701"/>
                </patternFill>
              </fill>
            </x14:dxf>
          </x14:cfRule>
          <xm:sqref>S47</xm:sqref>
        </x14:conditionalFormatting>
        <x14:conditionalFormatting xmlns:xm="http://schemas.microsoft.com/office/excel/2006/main">
          <x14:cfRule type="expression" priority="2" id="{061D5D40-C4EB-4E07-8C66-AACE48F9A07D}">
            <xm:f>LEFT('X:\JD_DATA\main\data\EngineData\DlcSubmissionTemplates\[XboxOneCatalogAvailabilitySubmissionForm _EMEA&amp;NCSA_${MapName}$.xlsx]PRODUCT DETAILS'!#REF!,5)="Smart"</xm:f>
            <x14:dxf>
              <font>
                <color theme="0"/>
              </font>
              <fill>
                <patternFill patternType="lightUp">
                  <fgColor theme="0" tint="-0.24994659260841701"/>
                </patternFill>
              </fill>
            </x14:dxf>
          </x14:cfRule>
          <xm:sqref>T47:Y47</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14:formula1>
            <xm:f>_reference!$C$1:$C$3</xm:f>
          </x14:formula1>
          <xm:sqref>E34:E35 E7:E9 S42 E37:E40 S37:S40 S44:S49 S11:S25 S7:S9 S34:S35 S27:S32 E27:E32 E11:E25 E42 E44:E49 E51:E55 S51:S55</xm:sqref>
        </x14:dataValidation>
        <x14:dataValidation type="list" allowBlank="1" showInputMessage="1" showErrorMessage="1">
          <x14:formula1>
            <xm:f>_reference!$C$85:$C$87</xm:f>
          </x14:formula1>
          <xm:sqref>P51:P55 P42 P27:P32 P7:P9 P11:P25 P44:P49 P37:P40 P34:P35</xm:sqref>
        </x14:dataValidation>
        <x14:dataValidation type="list" allowBlank="1" showInputMessage="1" showErrorMessage="1">
          <x14:formula1>
            <xm:f>_reference!$I$3:$I$406</xm:f>
          </x14:formula1>
          <xm:sqref>J7:J9 J51:J55 J44:J49 J42 J37:J40 J34:J35 J27:J32 J11:J25</xm:sqref>
        </x14:dataValidation>
        <x14:dataValidation type="list" allowBlank="1" showInputMessage="1" showErrorMessage="1">
          <x14:formula1>
            <xm:f>_reference!$J$3:$J$406</xm:f>
          </x14:formula1>
          <xm:sqref>L7:L9 N7:N9 N11:N25 N27:N32 N34:N35 N37:N40 N42 N44:N49 N51:N55</xm:sqref>
        </x14:dataValidation>
        <x14:dataValidation type="list" showInputMessage="1" showErrorMessage="1">
          <x14:formula1>
            <xm:f>_reference!$B$215:$B$218</xm:f>
          </x14:formula1>
          <xm:sqref>Q7:Q9 Q11:Q25 Q27:Q32 Q34:Q35 Q37:Q40 Q42 Q51:Q55 Q44:Q49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B2:M65"/>
  <sheetViews>
    <sheetView showGridLines="0" showRowColHeaders="0" workbookViewId="0">
      <selection activeCell="J5" sqref="J5"/>
    </sheetView>
  </sheetViews>
  <sheetFormatPr baseColWidth="10" defaultColWidth="9.140625" defaultRowHeight="15" x14ac:dyDescent="0.25"/>
  <cols>
    <col min="1" max="2" width="4.28515625" customWidth="1"/>
    <col min="3" max="3" width="2.140625" customWidth="1"/>
    <col min="4" max="4" width="36.7109375" bestFit="1" customWidth="1"/>
    <col min="5" max="9" width="24" customWidth="1"/>
    <col min="10" max="10" width="28.140625" bestFit="1" customWidth="1"/>
    <col min="11" max="11" width="34.85546875" bestFit="1" customWidth="1"/>
    <col min="12" max="12" width="24" customWidth="1"/>
    <col min="13" max="13" width="27.7109375" customWidth="1"/>
  </cols>
  <sheetData>
    <row r="2" spans="2:13" s="1" customFormat="1" ht="17.25" x14ac:dyDescent="0.3">
      <c r="B2" s="7" t="s">
        <v>100</v>
      </c>
      <c r="C2" s="280" t="s">
        <v>14</v>
      </c>
      <c r="D2" s="280"/>
      <c r="E2" s="280"/>
      <c r="F2" s="280"/>
      <c r="G2" s="280"/>
      <c r="H2" s="280"/>
      <c r="I2" s="280"/>
      <c r="J2" s="280"/>
      <c r="K2" s="280"/>
      <c r="L2" s="280"/>
      <c r="M2" s="280"/>
    </row>
    <row r="3" spans="2:13" s="4" customFormat="1" ht="17.25" x14ac:dyDescent="0.3">
      <c r="C3" s="36" t="s">
        <v>121</v>
      </c>
      <c r="D3" s="17"/>
      <c r="E3" s="5"/>
      <c r="F3" s="5"/>
    </row>
    <row r="4" spans="2:13" s="4" customFormat="1" ht="17.25" x14ac:dyDescent="0.3">
      <c r="C4" s="17"/>
      <c r="D4" s="25" t="s">
        <v>122</v>
      </c>
      <c r="E4" s="31" t="s">
        <v>123</v>
      </c>
      <c r="F4" s="31" t="s">
        <v>124</v>
      </c>
      <c r="G4" s="31" t="s">
        <v>125</v>
      </c>
      <c r="H4" s="31" t="s">
        <v>126</v>
      </c>
      <c r="J4" s="33"/>
      <c r="K4" s="33"/>
      <c r="L4" s="32"/>
      <c r="M4" s="33"/>
    </row>
    <row r="5" spans="2:13" s="4" customFormat="1" ht="17.25" x14ac:dyDescent="0.3">
      <c r="C5" s="17"/>
      <c r="D5" s="79" t="s">
        <v>135</v>
      </c>
      <c r="E5" s="79" t="s">
        <v>133</v>
      </c>
      <c r="F5" s="79" t="s">
        <v>69</v>
      </c>
      <c r="G5" s="79" t="s">
        <v>69</v>
      </c>
      <c r="H5" s="79" t="s">
        <v>69</v>
      </c>
      <c r="J5" s="28"/>
      <c r="K5" s="33"/>
      <c r="L5" s="28"/>
      <c r="M5" s="33"/>
    </row>
    <row r="6" spans="2:13" s="1" customFormat="1" ht="16.5" x14ac:dyDescent="0.3">
      <c r="C6" s="2"/>
      <c r="D6" s="2"/>
      <c r="E6" s="3"/>
    </row>
    <row r="7" spans="2:13" s="1" customFormat="1" ht="17.25" x14ac:dyDescent="0.3">
      <c r="B7" s="280" t="s">
        <v>44</v>
      </c>
      <c r="C7" s="280"/>
      <c r="D7" s="280"/>
      <c r="E7" s="280"/>
      <c r="F7" s="280"/>
      <c r="G7" s="280"/>
      <c r="H7" s="280"/>
      <c r="I7" s="280"/>
      <c r="J7" s="280"/>
      <c r="K7" s="280"/>
      <c r="L7" s="280"/>
      <c r="M7" s="280"/>
    </row>
    <row r="8" spans="2:13" s="4" customFormat="1" ht="6.75" customHeight="1" x14ac:dyDescent="0.3">
      <c r="C8" s="5"/>
      <c r="D8" s="5"/>
      <c r="E8" s="5"/>
      <c r="F8" s="5"/>
      <c r="G8" s="5"/>
      <c r="H8" s="5"/>
      <c r="I8" s="5"/>
      <c r="J8" s="5"/>
      <c r="K8" s="5"/>
    </row>
    <row r="9" spans="2:13" s="1" customFormat="1" ht="17.25" x14ac:dyDescent="0.3">
      <c r="B9" s="29"/>
      <c r="C9" s="29"/>
      <c r="D9" s="29"/>
      <c r="E9" s="37" t="s">
        <v>264</v>
      </c>
      <c r="F9" s="29" t="s">
        <v>168</v>
      </c>
      <c r="G9" s="29" t="s">
        <v>265</v>
      </c>
      <c r="H9" s="29" t="s">
        <v>266</v>
      </c>
      <c r="I9" s="29" t="s">
        <v>267</v>
      </c>
      <c r="J9" s="29" t="s">
        <v>268</v>
      </c>
      <c r="K9" s="29" t="s">
        <v>269</v>
      </c>
      <c r="L9" s="30" t="s">
        <v>16</v>
      </c>
      <c r="M9" s="29" t="s">
        <v>17</v>
      </c>
    </row>
    <row r="10" spans="2:13" s="1" customFormat="1" ht="16.5" customHeight="1" x14ac:dyDescent="0.3">
      <c r="B10" s="284" t="s">
        <v>54</v>
      </c>
      <c r="C10" s="282" t="s">
        <v>15</v>
      </c>
      <c r="D10" s="282"/>
      <c r="E10" s="79" t="s">
        <v>561</v>
      </c>
      <c r="F10" s="79" t="s">
        <v>562</v>
      </c>
      <c r="G10" s="79" t="s">
        <v>563</v>
      </c>
      <c r="H10" s="79" t="s">
        <v>562</v>
      </c>
      <c r="I10" s="79" t="s">
        <v>564</v>
      </c>
      <c r="J10" s="323" t="s">
        <v>565</v>
      </c>
      <c r="K10" s="79" t="s">
        <v>566</v>
      </c>
      <c r="L10" s="79" t="s">
        <v>47</v>
      </c>
      <c r="M10" s="79" t="s">
        <v>567</v>
      </c>
    </row>
    <row r="11" spans="2:13" s="1" customFormat="1" ht="16.5" customHeight="1" x14ac:dyDescent="0.3">
      <c r="B11" s="285"/>
      <c r="C11" s="262" t="s">
        <v>509</v>
      </c>
      <c r="D11" s="262"/>
      <c r="E11" s="79" t="s">
        <v>47</v>
      </c>
      <c r="F11" s="79" t="s">
        <v>47</v>
      </c>
      <c r="G11" s="79" t="s">
        <v>47</v>
      </c>
      <c r="H11" s="79" t="s">
        <v>47</v>
      </c>
      <c r="I11" s="79" t="s">
        <v>47</v>
      </c>
      <c r="J11" s="79" t="s">
        <v>47</v>
      </c>
      <c r="K11" s="79" t="s">
        <v>47</v>
      </c>
      <c r="L11" s="79" t="s">
        <v>47</v>
      </c>
      <c r="M11" s="79" t="s">
        <v>47</v>
      </c>
    </row>
    <row r="12" spans="2:13" s="1" customFormat="1" ht="16.5" customHeight="1" x14ac:dyDescent="0.3">
      <c r="B12" s="285"/>
      <c r="C12" s="282" t="s">
        <v>49</v>
      </c>
      <c r="D12" s="282"/>
      <c r="E12" s="79" t="s">
        <v>561</v>
      </c>
      <c r="F12" s="79" t="s">
        <v>562</v>
      </c>
      <c r="G12" s="79" t="s">
        <v>563</v>
      </c>
      <c r="H12" s="79" t="s">
        <v>562</v>
      </c>
      <c r="I12" s="79" t="s">
        <v>564</v>
      </c>
      <c r="J12" s="323" t="s">
        <v>565</v>
      </c>
      <c r="K12" s="79" t="s">
        <v>566</v>
      </c>
      <c r="L12" s="79" t="s">
        <v>47</v>
      </c>
      <c r="M12" s="79" t="s">
        <v>567</v>
      </c>
    </row>
    <row r="13" spans="2:13" s="1" customFormat="1" ht="16.5" customHeight="1" x14ac:dyDescent="0.3">
      <c r="B13" s="285"/>
      <c r="C13" s="34"/>
      <c r="D13" s="35" t="s">
        <v>21</v>
      </c>
      <c r="E13" s="324" t="s">
        <v>561</v>
      </c>
      <c r="F13" s="79" t="s">
        <v>562</v>
      </c>
      <c r="G13" s="79" t="s">
        <v>563</v>
      </c>
      <c r="H13" s="79" t="s">
        <v>562</v>
      </c>
      <c r="I13" s="79" t="s">
        <v>564</v>
      </c>
      <c r="J13" s="323" t="s">
        <v>565</v>
      </c>
      <c r="K13" s="79" t="s">
        <v>566</v>
      </c>
      <c r="L13" s="79" t="s">
        <v>47</v>
      </c>
      <c r="M13" s="79" t="s">
        <v>567</v>
      </c>
    </row>
    <row r="14" spans="2:13" s="1" customFormat="1" ht="16.5" customHeight="1" x14ac:dyDescent="0.3">
      <c r="B14" s="285"/>
      <c r="C14" s="34"/>
      <c r="D14" s="35" t="s">
        <v>18</v>
      </c>
      <c r="E14" s="324" t="s">
        <v>561</v>
      </c>
      <c r="F14" s="79" t="s">
        <v>562</v>
      </c>
      <c r="G14" s="79" t="s">
        <v>563</v>
      </c>
      <c r="H14" s="79" t="s">
        <v>562</v>
      </c>
      <c r="I14" s="79" t="s">
        <v>564</v>
      </c>
      <c r="J14" s="323" t="s">
        <v>565</v>
      </c>
      <c r="K14" s="79" t="s">
        <v>566</v>
      </c>
      <c r="L14" s="79" t="s">
        <v>47</v>
      </c>
      <c r="M14" s="79" t="s">
        <v>567</v>
      </c>
    </row>
    <row r="15" spans="2:13" s="1" customFormat="1" ht="16.5" customHeight="1" x14ac:dyDescent="0.3">
      <c r="B15" s="285"/>
      <c r="C15" s="34"/>
      <c r="D15" s="35" t="s">
        <v>492</v>
      </c>
      <c r="E15" s="79" t="s">
        <v>47</v>
      </c>
      <c r="F15" s="79" t="s">
        <v>47</v>
      </c>
      <c r="G15" s="79" t="s">
        <v>47</v>
      </c>
      <c r="H15" s="79" t="s">
        <v>47</v>
      </c>
      <c r="I15" s="79" t="s">
        <v>47</v>
      </c>
      <c r="J15" s="79" t="s">
        <v>47</v>
      </c>
      <c r="K15" s="79" t="s">
        <v>47</v>
      </c>
      <c r="L15" s="79" t="s">
        <v>47</v>
      </c>
      <c r="M15" s="79" t="s">
        <v>47</v>
      </c>
    </row>
    <row r="16" spans="2:13" s="1" customFormat="1" ht="16.5" customHeight="1" x14ac:dyDescent="0.3">
      <c r="B16" s="285"/>
      <c r="C16" s="34"/>
      <c r="D16" s="35" t="s">
        <v>497</v>
      </c>
      <c r="E16" s="79" t="s">
        <v>47</v>
      </c>
      <c r="F16" s="79" t="s">
        <v>47</v>
      </c>
      <c r="G16" s="79" t="s">
        <v>47</v>
      </c>
      <c r="H16" s="79" t="s">
        <v>47</v>
      </c>
      <c r="I16" s="79" t="s">
        <v>47</v>
      </c>
      <c r="J16" s="79" t="s">
        <v>47</v>
      </c>
      <c r="K16" s="79" t="s">
        <v>47</v>
      </c>
      <c r="L16" s="79" t="s">
        <v>47</v>
      </c>
      <c r="M16" s="79" t="s">
        <v>47</v>
      </c>
    </row>
    <row r="17" spans="2:13" s="1" customFormat="1" ht="16.5" customHeight="1" x14ac:dyDescent="0.3">
      <c r="B17" s="285"/>
      <c r="C17" s="34"/>
      <c r="D17" s="35" t="s">
        <v>488</v>
      </c>
      <c r="E17" s="324" t="s">
        <v>561</v>
      </c>
      <c r="F17" s="79" t="s">
        <v>562</v>
      </c>
      <c r="G17" s="79" t="s">
        <v>563</v>
      </c>
      <c r="H17" s="79" t="s">
        <v>562</v>
      </c>
      <c r="I17" s="79" t="s">
        <v>564</v>
      </c>
      <c r="J17" s="323" t="s">
        <v>565</v>
      </c>
      <c r="K17" s="79" t="s">
        <v>566</v>
      </c>
      <c r="L17" s="79" t="s">
        <v>47</v>
      </c>
      <c r="M17" s="79" t="s">
        <v>567</v>
      </c>
    </row>
    <row r="18" spans="2:13" s="1" customFormat="1" ht="16.5" customHeight="1" x14ac:dyDescent="0.3">
      <c r="B18" s="285"/>
      <c r="C18" s="34"/>
      <c r="D18" s="35" t="s">
        <v>495</v>
      </c>
      <c r="E18" s="79" t="s">
        <v>47</v>
      </c>
      <c r="F18" s="79" t="s">
        <v>47</v>
      </c>
      <c r="G18" s="79" t="s">
        <v>47</v>
      </c>
      <c r="H18" s="79" t="s">
        <v>47</v>
      </c>
      <c r="I18" s="79" t="s">
        <v>47</v>
      </c>
      <c r="J18" s="79" t="s">
        <v>47</v>
      </c>
      <c r="K18" s="79" t="s">
        <v>47</v>
      </c>
      <c r="L18" s="79" t="s">
        <v>47</v>
      </c>
      <c r="M18" s="79" t="s">
        <v>47</v>
      </c>
    </row>
    <row r="19" spans="2:13" s="1" customFormat="1" ht="16.5" customHeight="1" x14ac:dyDescent="0.3">
      <c r="B19" s="285"/>
      <c r="C19" s="34"/>
      <c r="D19" s="35" t="s">
        <v>493</v>
      </c>
      <c r="E19" s="79" t="s">
        <v>47</v>
      </c>
      <c r="F19" s="79" t="s">
        <v>47</v>
      </c>
      <c r="G19" s="79" t="s">
        <v>47</v>
      </c>
      <c r="H19" s="79" t="s">
        <v>47</v>
      </c>
      <c r="I19" s="79" t="s">
        <v>47</v>
      </c>
      <c r="J19" s="79" t="s">
        <v>47</v>
      </c>
      <c r="K19" s="79" t="s">
        <v>47</v>
      </c>
      <c r="L19" s="79" t="s">
        <v>47</v>
      </c>
      <c r="M19" s="79" t="s">
        <v>47</v>
      </c>
    </row>
    <row r="20" spans="2:13" s="1" customFormat="1" ht="16.5" customHeight="1" x14ac:dyDescent="0.3">
      <c r="B20" s="285"/>
      <c r="C20" s="34"/>
      <c r="D20" s="35" t="s">
        <v>20</v>
      </c>
      <c r="E20" s="324" t="s">
        <v>561</v>
      </c>
      <c r="F20" s="79" t="s">
        <v>562</v>
      </c>
      <c r="G20" s="79" t="s">
        <v>563</v>
      </c>
      <c r="H20" s="79" t="s">
        <v>562</v>
      </c>
      <c r="I20" s="79" t="s">
        <v>564</v>
      </c>
      <c r="J20" s="323" t="s">
        <v>565</v>
      </c>
      <c r="K20" s="79" t="s">
        <v>566</v>
      </c>
      <c r="L20" s="79" t="s">
        <v>47</v>
      </c>
      <c r="M20" s="79" t="s">
        <v>567</v>
      </c>
    </row>
    <row r="21" spans="2:13" s="1" customFormat="1" ht="16.5" customHeight="1" x14ac:dyDescent="0.3">
      <c r="B21" s="285"/>
      <c r="C21" s="34"/>
      <c r="D21" s="35" t="s">
        <v>491</v>
      </c>
      <c r="E21" s="79" t="s">
        <v>47</v>
      </c>
      <c r="F21" s="79" t="s">
        <v>47</v>
      </c>
      <c r="G21" s="79" t="s">
        <v>47</v>
      </c>
      <c r="H21" s="79" t="s">
        <v>47</v>
      </c>
      <c r="I21" s="79" t="s">
        <v>47</v>
      </c>
      <c r="J21" s="79" t="s">
        <v>47</v>
      </c>
      <c r="K21" s="79" t="s">
        <v>47</v>
      </c>
      <c r="L21" s="79" t="s">
        <v>47</v>
      </c>
      <c r="M21" s="79" t="s">
        <v>47</v>
      </c>
    </row>
    <row r="22" spans="2:13" s="1" customFormat="1" ht="16.5" customHeight="1" x14ac:dyDescent="0.3">
      <c r="B22" s="285"/>
      <c r="C22" s="34"/>
      <c r="D22" s="35" t="s">
        <v>22</v>
      </c>
      <c r="E22" s="324" t="s">
        <v>561</v>
      </c>
      <c r="F22" s="79" t="s">
        <v>562</v>
      </c>
      <c r="G22" s="79" t="s">
        <v>563</v>
      </c>
      <c r="H22" s="79" t="s">
        <v>562</v>
      </c>
      <c r="I22" s="79" t="s">
        <v>564</v>
      </c>
      <c r="J22" s="323" t="s">
        <v>565</v>
      </c>
      <c r="K22" s="79" t="s">
        <v>566</v>
      </c>
      <c r="L22" s="79" t="s">
        <v>47</v>
      </c>
      <c r="M22" s="79" t="s">
        <v>567</v>
      </c>
    </row>
    <row r="23" spans="2:13" s="1" customFormat="1" ht="16.5" customHeight="1" x14ac:dyDescent="0.3">
      <c r="B23" s="285"/>
      <c r="C23" s="34"/>
      <c r="D23" s="35" t="s">
        <v>489</v>
      </c>
      <c r="E23" s="324" t="s">
        <v>561</v>
      </c>
      <c r="F23" s="79" t="s">
        <v>562</v>
      </c>
      <c r="G23" s="79" t="s">
        <v>563</v>
      </c>
      <c r="H23" s="79" t="s">
        <v>562</v>
      </c>
      <c r="I23" s="79" t="s">
        <v>564</v>
      </c>
      <c r="J23" s="323" t="s">
        <v>565</v>
      </c>
      <c r="K23" s="79" t="s">
        <v>566</v>
      </c>
      <c r="L23" s="79" t="s">
        <v>47</v>
      </c>
      <c r="M23" s="79" t="s">
        <v>567</v>
      </c>
    </row>
    <row r="24" spans="2:13" s="1" customFormat="1" ht="16.5" customHeight="1" x14ac:dyDescent="0.3">
      <c r="B24" s="285"/>
      <c r="C24" s="34"/>
      <c r="D24" s="35" t="s">
        <v>506</v>
      </c>
      <c r="E24" s="324" t="s">
        <v>561</v>
      </c>
      <c r="F24" s="79" t="s">
        <v>562</v>
      </c>
      <c r="G24" s="79" t="s">
        <v>563</v>
      </c>
      <c r="H24" s="79" t="s">
        <v>562</v>
      </c>
      <c r="I24" s="79" t="s">
        <v>564</v>
      </c>
      <c r="J24" s="323" t="s">
        <v>565</v>
      </c>
      <c r="K24" s="79" t="s">
        <v>566</v>
      </c>
      <c r="L24" s="79" t="s">
        <v>47</v>
      </c>
      <c r="M24" s="79" t="s">
        <v>567</v>
      </c>
    </row>
    <row r="25" spans="2:13" s="1" customFormat="1" ht="16.5" customHeight="1" x14ac:dyDescent="0.3">
      <c r="B25" s="285"/>
      <c r="C25" s="34"/>
      <c r="D25" s="35" t="s">
        <v>496</v>
      </c>
      <c r="E25" s="79" t="s">
        <v>47</v>
      </c>
      <c r="F25" s="79" t="s">
        <v>47</v>
      </c>
      <c r="G25" s="79" t="s">
        <v>47</v>
      </c>
      <c r="H25" s="79" t="s">
        <v>47</v>
      </c>
      <c r="I25" s="79" t="s">
        <v>47</v>
      </c>
      <c r="J25" s="79" t="s">
        <v>47</v>
      </c>
      <c r="K25" s="79" t="s">
        <v>47</v>
      </c>
      <c r="L25" s="79" t="s">
        <v>47</v>
      </c>
      <c r="M25" s="79" t="s">
        <v>47</v>
      </c>
    </row>
    <row r="26" spans="2:13" s="1" customFormat="1" ht="16.5" customHeight="1" x14ac:dyDescent="0.3">
      <c r="B26" s="285"/>
      <c r="C26" s="34"/>
      <c r="D26" s="35" t="s">
        <v>490</v>
      </c>
      <c r="E26" s="324" t="s">
        <v>561</v>
      </c>
      <c r="F26" s="79" t="s">
        <v>562</v>
      </c>
      <c r="G26" s="79" t="s">
        <v>563</v>
      </c>
      <c r="H26" s="79" t="s">
        <v>562</v>
      </c>
      <c r="I26" s="79" t="s">
        <v>564</v>
      </c>
      <c r="J26" s="323" t="s">
        <v>565</v>
      </c>
      <c r="K26" s="79" t="s">
        <v>566</v>
      </c>
      <c r="L26" s="79" t="s">
        <v>47</v>
      </c>
      <c r="M26" s="79" t="s">
        <v>567</v>
      </c>
    </row>
    <row r="27" spans="2:13" s="1" customFormat="1" ht="16.5" customHeight="1" x14ac:dyDescent="0.3">
      <c r="B27" s="285"/>
      <c r="C27" s="34"/>
      <c r="D27" s="35" t="s">
        <v>494</v>
      </c>
      <c r="E27" s="324" t="s">
        <v>561</v>
      </c>
      <c r="F27" s="79" t="s">
        <v>562</v>
      </c>
      <c r="G27" s="79" t="s">
        <v>563</v>
      </c>
      <c r="H27" s="79" t="s">
        <v>562</v>
      </c>
      <c r="I27" s="79" t="s">
        <v>564</v>
      </c>
      <c r="J27" s="323" t="s">
        <v>565</v>
      </c>
      <c r="K27" s="79" t="s">
        <v>566</v>
      </c>
      <c r="L27" s="79" t="s">
        <v>47</v>
      </c>
      <c r="M27" s="79" t="s">
        <v>567</v>
      </c>
    </row>
    <row r="28" spans="2:13" s="1" customFormat="1" ht="16.5" customHeight="1" x14ac:dyDescent="0.3">
      <c r="B28" s="285"/>
      <c r="C28" s="34"/>
      <c r="D28" s="35" t="s">
        <v>19</v>
      </c>
      <c r="E28" s="324" t="s">
        <v>561</v>
      </c>
      <c r="F28" s="79" t="s">
        <v>562</v>
      </c>
      <c r="G28" s="79" t="s">
        <v>563</v>
      </c>
      <c r="H28" s="79" t="s">
        <v>562</v>
      </c>
      <c r="I28" s="79" t="s">
        <v>564</v>
      </c>
      <c r="J28" s="79" t="s">
        <v>568</v>
      </c>
      <c r="K28" s="79" t="s">
        <v>566</v>
      </c>
      <c r="L28" s="79" t="s">
        <v>47</v>
      </c>
      <c r="M28" s="79" t="s">
        <v>567</v>
      </c>
    </row>
    <row r="29" spans="2:13" s="1" customFormat="1" ht="16.5" customHeight="1" x14ac:dyDescent="0.3">
      <c r="B29" s="285"/>
      <c r="C29" s="34"/>
      <c r="D29" s="35" t="s">
        <v>507</v>
      </c>
      <c r="E29" s="324" t="s">
        <v>561</v>
      </c>
      <c r="F29" s="79" t="s">
        <v>562</v>
      </c>
      <c r="G29" s="79" t="s">
        <v>563</v>
      </c>
      <c r="H29" s="79" t="s">
        <v>562</v>
      </c>
      <c r="I29" s="79" t="s">
        <v>564</v>
      </c>
      <c r="J29" s="323" t="s">
        <v>565</v>
      </c>
      <c r="K29" s="79" t="s">
        <v>566</v>
      </c>
      <c r="L29" s="79" t="s">
        <v>47</v>
      </c>
      <c r="M29" s="79" t="s">
        <v>567</v>
      </c>
    </row>
    <row r="30" spans="2:13" s="1" customFormat="1" ht="16.5" customHeight="1" x14ac:dyDescent="0.3">
      <c r="B30" s="285"/>
      <c r="C30" s="281" t="s">
        <v>50</v>
      </c>
      <c r="D30" s="281"/>
      <c r="E30" s="324" t="s">
        <v>561</v>
      </c>
      <c r="F30" s="79" t="s">
        <v>562</v>
      </c>
      <c r="G30" s="79" t="s">
        <v>563</v>
      </c>
      <c r="H30" s="79" t="s">
        <v>562</v>
      </c>
      <c r="I30" s="79" t="s">
        <v>564</v>
      </c>
      <c r="J30" s="323" t="s">
        <v>569</v>
      </c>
      <c r="K30" s="79" t="s">
        <v>566</v>
      </c>
      <c r="L30" s="79" t="s">
        <v>47</v>
      </c>
      <c r="M30" s="79" t="s">
        <v>567</v>
      </c>
    </row>
    <row r="31" spans="2:13" s="1" customFormat="1" ht="16.5" customHeight="1" x14ac:dyDescent="0.3">
      <c r="B31" s="285"/>
      <c r="C31" s="251"/>
      <c r="D31" s="35" t="s">
        <v>483</v>
      </c>
      <c r="E31" s="324" t="s">
        <v>561</v>
      </c>
      <c r="F31" s="79" t="s">
        <v>562</v>
      </c>
      <c r="G31" s="79" t="s">
        <v>563</v>
      </c>
      <c r="H31" s="79" t="s">
        <v>562</v>
      </c>
      <c r="I31" s="79" t="s">
        <v>564</v>
      </c>
      <c r="J31" s="323" t="s">
        <v>569</v>
      </c>
      <c r="K31" s="79" t="s">
        <v>566</v>
      </c>
      <c r="L31" s="79" t="s">
        <v>47</v>
      </c>
      <c r="M31" s="79" t="s">
        <v>567</v>
      </c>
    </row>
    <row r="32" spans="2:13" s="1" customFormat="1" ht="16.5" customHeight="1" x14ac:dyDescent="0.3">
      <c r="B32" s="285"/>
      <c r="C32" s="34"/>
      <c r="D32" s="35" t="s">
        <v>24</v>
      </c>
      <c r="E32" s="324" t="s">
        <v>561</v>
      </c>
      <c r="F32" s="79" t="s">
        <v>562</v>
      </c>
      <c r="G32" s="79" t="s">
        <v>563</v>
      </c>
      <c r="H32" s="79" t="s">
        <v>562</v>
      </c>
      <c r="I32" s="79" t="s">
        <v>564</v>
      </c>
      <c r="J32" s="323" t="s">
        <v>569</v>
      </c>
      <c r="K32" s="79" t="s">
        <v>566</v>
      </c>
      <c r="L32" s="79" t="s">
        <v>47</v>
      </c>
      <c r="M32" s="79" t="s">
        <v>567</v>
      </c>
    </row>
    <row r="33" spans="2:13" s="1" customFormat="1" ht="16.5" customHeight="1" x14ac:dyDescent="0.3">
      <c r="B33" s="285"/>
      <c r="C33" s="34"/>
      <c r="D33" s="35" t="s">
        <v>23</v>
      </c>
      <c r="E33" s="324" t="s">
        <v>561</v>
      </c>
      <c r="F33" s="79" t="s">
        <v>562</v>
      </c>
      <c r="G33" s="79" t="s">
        <v>563</v>
      </c>
      <c r="H33" s="79" t="s">
        <v>562</v>
      </c>
      <c r="I33" s="79" t="s">
        <v>564</v>
      </c>
      <c r="J33" s="323" t="s">
        <v>569</v>
      </c>
      <c r="K33" s="79" t="s">
        <v>566</v>
      </c>
      <c r="L33" s="79" t="s">
        <v>47</v>
      </c>
      <c r="M33" s="79" t="s">
        <v>567</v>
      </c>
    </row>
    <row r="34" spans="2:13" s="1" customFormat="1" ht="16.5" customHeight="1" x14ac:dyDescent="0.3">
      <c r="B34" s="285"/>
      <c r="C34" s="34"/>
      <c r="D34" s="35" t="s">
        <v>487</v>
      </c>
      <c r="E34" s="324" t="s">
        <v>561</v>
      </c>
      <c r="F34" s="79" t="s">
        <v>562</v>
      </c>
      <c r="G34" s="79" t="s">
        <v>563</v>
      </c>
      <c r="H34" s="79" t="s">
        <v>562</v>
      </c>
      <c r="I34" s="79" t="s">
        <v>564</v>
      </c>
      <c r="J34" s="323" t="s">
        <v>569</v>
      </c>
      <c r="K34" s="79" t="s">
        <v>566</v>
      </c>
      <c r="L34" s="79" t="s">
        <v>47</v>
      </c>
      <c r="M34" s="79" t="s">
        <v>567</v>
      </c>
    </row>
    <row r="35" spans="2:13" s="1" customFormat="1" ht="16.5" customHeight="1" x14ac:dyDescent="0.3">
      <c r="B35" s="285"/>
      <c r="C35" s="281" t="s">
        <v>51</v>
      </c>
      <c r="D35" s="281"/>
      <c r="E35" s="324" t="s">
        <v>561</v>
      </c>
      <c r="F35" s="79" t="s">
        <v>562</v>
      </c>
      <c r="G35" s="79" t="s">
        <v>563</v>
      </c>
      <c r="H35" s="79" t="s">
        <v>562</v>
      </c>
      <c r="I35" s="79" t="s">
        <v>564</v>
      </c>
      <c r="J35" s="323" t="s">
        <v>570</v>
      </c>
      <c r="K35" s="79" t="s">
        <v>566</v>
      </c>
      <c r="L35" s="79" t="s">
        <v>47</v>
      </c>
      <c r="M35" s="79" t="s">
        <v>567</v>
      </c>
    </row>
    <row r="36" spans="2:13" s="1" customFormat="1" ht="16.5" customHeight="1" x14ac:dyDescent="0.3">
      <c r="B36" s="285"/>
      <c r="C36" s="34"/>
      <c r="D36" s="35" t="s">
        <v>26</v>
      </c>
      <c r="E36" s="324" t="s">
        <v>561</v>
      </c>
      <c r="F36" s="79" t="s">
        <v>562</v>
      </c>
      <c r="G36" s="79" t="s">
        <v>563</v>
      </c>
      <c r="H36" s="79" t="s">
        <v>562</v>
      </c>
      <c r="I36" s="79" t="s">
        <v>564</v>
      </c>
      <c r="J36" s="323" t="s">
        <v>570</v>
      </c>
      <c r="K36" s="79" t="s">
        <v>566</v>
      </c>
      <c r="L36" s="79" t="s">
        <v>47</v>
      </c>
      <c r="M36" s="79" t="s">
        <v>567</v>
      </c>
    </row>
    <row r="37" spans="2:13" s="1" customFormat="1" ht="16.5" customHeight="1" x14ac:dyDescent="0.3">
      <c r="B37" s="285"/>
      <c r="C37" s="34"/>
      <c r="D37" s="35" t="s">
        <v>25</v>
      </c>
      <c r="E37" s="324" t="s">
        <v>561</v>
      </c>
      <c r="F37" s="79" t="s">
        <v>562</v>
      </c>
      <c r="G37" s="79" t="s">
        <v>563</v>
      </c>
      <c r="H37" s="79" t="s">
        <v>562</v>
      </c>
      <c r="I37" s="79" t="s">
        <v>564</v>
      </c>
      <c r="J37" s="323" t="s">
        <v>570</v>
      </c>
      <c r="K37" s="79" t="s">
        <v>566</v>
      </c>
      <c r="L37" s="79" t="s">
        <v>47</v>
      </c>
      <c r="M37" s="79" t="s">
        <v>567</v>
      </c>
    </row>
    <row r="38" spans="2:13" s="1" customFormat="1" ht="16.5" customHeight="1" x14ac:dyDescent="0.3">
      <c r="B38" s="285"/>
      <c r="C38" s="34"/>
      <c r="D38" s="35" t="s">
        <v>486</v>
      </c>
      <c r="E38" s="324" t="s">
        <v>561</v>
      </c>
      <c r="F38" s="79" t="s">
        <v>562</v>
      </c>
      <c r="G38" s="79" t="s">
        <v>563</v>
      </c>
      <c r="H38" s="79" t="s">
        <v>562</v>
      </c>
      <c r="I38" s="79" t="s">
        <v>564</v>
      </c>
      <c r="J38" s="323" t="s">
        <v>570</v>
      </c>
      <c r="K38" s="79" t="s">
        <v>566</v>
      </c>
      <c r="L38" s="79" t="s">
        <v>47</v>
      </c>
      <c r="M38" s="79" t="s">
        <v>567</v>
      </c>
    </row>
    <row r="39" spans="2:13" s="1" customFormat="1" ht="16.5" customHeight="1" x14ac:dyDescent="0.3">
      <c r="B39" s="285"/>
      <c r="C39" s="281" t="s">
        <v>52</v>
      </c>
      <c r="D39" s="281"/>
      <c r="E39" s="324" t="s">
        <v>561</v>
      </c>
      <c r="F39" s="79" t="s">
        <v>562</v>
      </c>
      <c r="G39" s="79" t="s">
        <v>563</v>
      </c>
      <c r="H39" s="79" t="s">
        <v>562</v>
      </c>
      <c r="I39" s="79" t="s">
        <v>564</v>
      </c>
      <c r="J39" s="323" t="s">
        <v>571</v>
      </c>
      <c r="K39" s="79" t="s">
        <v>566</v>
      </c>
      <c r="L39" s="79" t="s">
        <v>47</v>
      </c>
      <c r="M39" s="79" t="s">
        <v>567</v>
      </c>
    </row>
    <row r="40" spans="2:13" s="1" customFormat="1" ht="16.5" customHeight="1" x14ac:dyDescent="0.3">
      <c r="B40" s="285"/>
      <c r="C40" s="134" t="s">
        <v>59</v>
      </c>
      <c r="D40" s="134"/>
      <c r="E40" s="79" t="s">
        <v>47</v>
      </c>
      <c r="F40" s="79" t="s">
        <v>47</v>
      </c>
      <c r="G40" s="79" t="s">
        <v>47</v>
      </c>
      <c r="H40" s="79" t="s">
        <v>47</v>
      </c>
      <c r="I40" s="79" t="s">
        <v>47</v>
      </c>
      <c r="J40" s="79" t="s">
        <v>47</v>
      </c>
      <c r="K40" s="79" t="s">
        <v>47</v>
      </c>
      <c r="L40" s="79" t="s">
        <v>47</v>
      </c>
      <c r="M40" s="79" t="s">
        <v>47</v>
      </c>
    </row>
    <row r="41" spans="2:13" s="1" customFormat="1" ht="16.5" customHeight="1" x14ac:dyDescent="0.3">
      <c r="B41" s="285"/>
      <c r="C41" s="281" t="s">
        <v>53</v>
      </c>
      <c r="D41" s="281"/>
      <c r="E41" s="324" t="s">
        <v>561</v>
      </c>
      <c r="F41" s="79" t="s">
        <v>562</v>
      </c>
      <c r="G41" s="79" t="s">
        <v>563</v>
      </c>
      <c r="H41" s="79" t="s">
        <v>562</v>
      </c>
      <c r="I41" s="79" t="s">
        <v>564</v>
      </c>
      <c r="J41" s="323" t="s">
        <v>572</v>
      </c>
      <c r="K41" s="79" t="s">
        <v>566</v>
      </c>
      <c r="L41" s="79" t="s">
        <v>47</v>
      </c>
      <c r="M41" s="79" t="s">
        <v>567</v>
      </c>
    </row>
    <row r="42" spans="2:13" s="1" customFormat="1" ht="16.5" customHeight="1" x14ac:dyDescent="0.3">
      <c r="B42" s="285"/>
      <c r="C42" s="251"/>
      <c r="D42" s="35" t="s">
        <v>498</v>
      </c>
      <c r="E42" s="324" t="s">
        <v>561</v>
      </c>
      <c r="F42" s="79" t="s">
        <v>562</v>
      </c>
      <c r="G42" s="79" t="s">
        <v>563</v>
      </c>
      <c r="H42" s="79" t="s">
        <v>562</v>
      </c>
      <c r="I42" s="79" t="s">
        <v>564</v>
      </c>
      <c r="J42" s="323" t="s">
        <v>572</v>
      </c>
      <c r="K42" s="79" t="s">
        <v>566</v>
      </c>
      <c r="L42" s="79" t="s">
        <v>47</v>
      </c>
      <c r="M42" s="79" t="s">
        <v>567</v>
      </c>
    </row>
    <row r="43" spans="2:13" s="1" customFormat="1" ht="16.5" customHeight="1" x14ac:dyDescent="0.3">
      <c r="B43" s="285"/>
      <c r="C43" s="251"/>
      <c r="D43" s="35" t="s">
        <v>499</v>
      </c>
      <c r="E43" s="324" t="s">
        <v>561</v>
      </c>
      <c r="F43" s="79" t="s">
        <v>562</v>
      </c>
      <c r="G43" s="79" t="s">
        <v>563</v>
      </c>
      <c r="H43" s="79" t="s">
        <v>562</v>
      </c>
      <c r="I43" s="79" t="s">
        <v>564</v>
      </c>
      <c r="J43" s="323" t="s">
        <v>572</v>
      </c>
      <c r="K43" s="79" t="s">
        <v>566</v>
      </c>
      <c r="L43" s="79" t="s">
        <v>47</v>
      </c>
      <c r="M43" s="79" t="s">
        <v>567</v>
      </c>
    </row>
    <row r="44" spans="2:13" s="1" customFormat="1" ht="16.5" customHeight="1" x14ac:dyDescent="0.3">
      <c r="B44" s="285"/>
      <c r="C44" s="251"/>
      <c r="D44" s="35" t="s">
        <v>500</v>
      </c>
      <c r="E44" s="324" t="s">
        <v>561</v>
      </c>
      <c r="F44" s="79" t="s">
        <v>562</v>
      </c>
      <c r="G44" s="79" t="s">
        <v>563</v>
      </c>
      <c r="H44" s="79" t="s">
        <v>562</v>
      </c>
      <c r="I44" s="79" t="s">
        <v>564</v>
      </c>
      <c r="J44" s="323" t="s">
        <v>572</v>
      </c>
      <c r="K44" s="79" t="s">
        <v>566</v>
      </c>
      <c r="L44" s="79" t="s">
        <v>47</v>
      </c>
      <c r="M44" s="79" t="s">
        <v>567</v>
      </c>
    </row>
    <row r="45" spans="2:13" s="1" customFormat="1" ht="16.5" customHeight="1" x14ac:dyDescent="0.3">
      <c r="B45" s="285"/>
      <c r="C45" s="34"/>
      <c r="D45" s="35" t="s">
        <v>28</v>
      </c>
      <c r="E45" s="324" t="s">
        <v>561</v>
      </c>
      <c r="F45" s="79" t="s">
        <v>562</v>
      </c>
      <c r="G45" s="79" t="s">
        <v>563</v>
      </c>
      <c r="H45" s="79" t="s">
        <v>562</v>
      </c>
      <c r="I45" s="79" t="s">
        <v>564</v>
      </c>
      <c r="J45" s="323" t="s">
        <v>572</v>
      </c>
      <c r="K45" s="79" t="s">
        <v>566</v>
      </c>
      <c r="L45" s="79" t="s">
        <v>47</v>
      </c>
      <c r="M45" s="79" t="s">
        <v>567</v>
      </c>
    </row>
    <row r="46" spans="2:13" s="1" customFormat="1" ht="16.5" customHeight="1" x14ac:dyDescent="0.3">
      <c r="B46" s="285"/>
      <c r="C46" s="34"/>
      <c r="D46" s="35" t="s">
        <v>27</v>
      </c>
      <c r="E46" s="324" t="s">
        <v>561</v>
      </c>
      <c r="F46" s="79" t="s">
        <v>562</v>
      </c>
      <c r="G46" s="79" t="s">
        <v>563</v>
      </c>
      <c r="H46" s="79" t="s">
        <v>562</v>
      </c>
      <c r="I46" s="79" t="s">
        <v>564</v>
      </c>
      <c r="J46" s="323" t="s">
        <v>572</v>
      </c>
      <c r="K46" s="79" t="s">
        <v>566</v>
      </c>
      <c r="L46" s="79" t="s">
        <v>47</v>
      </c>
      <c r="M46" s="79" t="s">
        <v>567</v>
      </c>
    </row>
    <row r="47" spans="2:13" s="1" customFormat="1" ht="16.5" customHeight="1" x14ac:dyDescent="0.3">
      <c r="B47" s="285"/>
      <c r="C47" s="254"/>
      <c r="D47" s="255" t="s">
        <v>482</v>
      </c>
      <c r="E47" s="324" t="s">
        <v>561</v>
      </c>
      <c r="F47" s="79" t="s">
        <v>562</v>
      </c>
      <c r="G47" s="79" t="s">
        <v>563</v>
      </c>
      <c r="H47" s="79" t="s">
        <v>562</v>
      </c>
      <c r="I47" s="79" t="s">
        <v>564</v>
      </c>
      <c r="J47" s="323" t="s">
        <v>572</v>
      </c>
      <c r="K47" s="79" t="s">
        <v>566</v>
      </c>
      <c r="L47" s="79" t="s">
        <v>47</v>
      </c>
      <c r="M47" s="79" t="s">
        <v>567</v>
      </c>
    </row>
    <row r="48" spans="2:13" s="1" customFormat="1" ht="16.5" customHeight="1" x14ac:dyDescent="0.3">
      <c r="B48" s="285"/>
      <c r="C48" s="281" t="s">
        <v>501</v>
      </c>
      <c r="D48" s="281"/>
      <c r="E48" s="324" t="s">
        <v>561</v>
      </c>
      <c r="F48" s="79" t="s">
        <v>562</v>
      </c>
      <c r="G48" s="79" t="s">
        <v>563</v>
      </c>
      <c r="H48" s="79" t="s">
        <v>562</v>
      </c>
      <c r="I48" s="79" t="s">
        <v>564</v>
      </c>
      <c r="J48" s="323" t="s">
        <v>573</v>
      </c>
      <c r="K48" s="79" t="s">
        <v>566</v>
      </c>
      <c r="L48" s="79" t="s">
        <v>47</v>
      </c>
      <c r="M48" s="79" t="s">
        <v>567</v>
      </c>
    </row>
    <row r="49" spans="2:13" s="1" customFormat="1" ht="16.5" customHeight="1" x14ac:dyDescent="0.3">
      <c r="B49" s="285"/>
      <c r="C49" s="34"/>
      <c r="D49" s="35" t="s">
        <v>502</v>
      </c>
      <c r="E49" s="324" t="s">
        <v>561</v>
      </c>
      <c r="F49" s="79" t="s">
        <v>562</v>
      </c>
      <c r="G49" s="79" t="s">
        <v>563</v>
      </c>
      <c r="H49" s="79" t="s">
        <v>562</v>
      </c>
      <c r="I49" s="79" t="s">
        <v>564</v>
      </c>
      <c r="J49" s="323" t="s">
        <v>573</v>
      </c>
      <c r="K49" s="79" t="s">
        <v>566</v>
      </c>
      <c r="L49" s="79" t="s">
        <v>47</v>
      </c>
      <c r="M49" s="79" t="s">
        <v>567</v>
      </c>
    </row>
    <row r="50" spans="2:13" s="1" customFormat="1" ht="16.5" customHeight="1" thickBot="1" x14ac:dyDescent="0.35">
      <c r="B50" s="286"/>
      <c r="C50" s="257"/>
      <c r="D50" s="258" t="s">
        <v>503</v>
      </c>
      <c r="E50" s="259" t="s">
        <v>561</v>
      </c>
      <c r="F50" s="259" t="s">
        <v>562</v>
      </c>
      <c r="G50" s="259" t="s">
        <v>563</v>
      </c>
      <c r="H50" s="259" t="s">
        <v>562</v>
      </c>
      <c r="I50" s="259" t="s">
        <v>564</v>
      </c>
      <c r="J50" s="323" t="s">
        <v>573</v>
      </c>
      <c r="K50" s="79" t="s">
        <v>566</v>
      </c>
      <c r="L50" s="259" t="s">
        <v>47</v>
      </c>
      <c r="M50" s="259" t="s">
        <v>567</v>
      </c>
    </row>
    <row r="51" spans="2:13" s="4" customFormat="1" ht="16.5" customHeight="1" thickTop="1" x14ac:dyDescent="0.3">
      <c r="B51" s="283" t="s">
        <v>55</v>
      </c>
      <c r="C51" s="288" t="s">
        <v>56</v>
      </c>
      <c r="D51" s="288"/>
      <c r="E51" s="324" t="s">
        <v>561</v>
      </c>
      <c r="F51" s="80" t="s">
        <v>562</v>
      </c>
      <c r="G51" s="80" t="s">
        <v>563</v>
      </c>
      <c r="H51" s="80" t="s">
        <v>562</v>
      </c>
      <c r="I51" s="79" t="s">
        <v>564</v>
      </c>
      <c r="J51" s="79" t="s">
        <v>574</v>
      </c>
      <c r="K51" s="79" t="s">
        <v>566</v>
      </c>
      <c r="L51" s="80" t="s">
        <v>47</v>
      </c>
      <c r="M51" s="80" t="s">
        <v>567</v>
      </c>
    </row>
    <row r="52" spans="2:13" s="4" customFormat="1" ht="16.5" customHeight="1" x14ac:dyDescent="0.3">
      <c r="B52" s="283"/>
      <c r="C52" s="287" t="s">
        <v>57</v>
      </c>
      <c r="D52" s="287"/>
      <c r="E52" s="324" t="s">
        <v>561</v>
      </c>
      <c r="F52" s="79" t="s">
        <v>562</v>
      </c>
      <c r="G52" s="79" t="s">
        <v>563</v>
      </c>
      <c r="H52" s="79" t="s">
        <v>562</v>
      </c>
      <c r="I52" s="79" t="s">
        <v>564</v>
      </c>
      <c r="J52" s="79" t="s">
        <v>575</v>
      </c>
      <c r="K52" s="79" t="s">
        <v>566</v>
      </c>
      <c r="L52" s="79" t="s">
        <v>47</v>
      </c>
      <c r="M52" s="79" t="s">
        <v>567</v>
      </c>
    </row>
    <row r="53" spans="2:13" s="4" customFormat="1" ht="16.5" customHeight="1" x14ac:dyDescent="0.3">
      <c r="B53" s="283"/>
      <c r="C53" s="250"/>
      <c r="D53" s="256" t="s">
        <v>484</v>
      </c>
      <c r="E53" s="324" t="s">
        <v>561</v>
      </c>
      <c r="F53" s="79" t="s">
        <v>562</v>
      </c>
      <c r="G53" s="79" t="s">
        <v>563</v>
      </c>
      <c r="H53" s="79" t="s">
        <v>562</v>
      </c>
      <c r="I53" s="79" t="s">
        <v>564</v>
      </c>
      <c r="J53" s="79" t="s">
        <v>575</v>
      </c>
      <c r="K53" s="79" t="s">
        <v>566</v>
      </c>
      <c r="L53" s="79" t="s">
        <v>47</v>
      </c>
      <c r="M53" s="79" t="s">
        <v>567</v>
      </c>
    </row>
    <row r="54" spans="2:13" s="4" customFormat="1" ht="16.5" customHeight="1" x14ac:dyDescent="0.3">
      <c r="B54" s="283"/>
      <c r="C54" s="250"/>
      <c r="D54" s="256" t="s">
        <v>485</v>
      </c>
      <c r="E54" s="324" t="s">
        <v>561</v>
      </c>
      <c r="F54" s="79" t="s">
        <v>562</v>
      </c>
      <c r="G54" s="79" t="s">
        <v>563</v>
      </c>
      <c r="H54" s="79" t="s">
        <v>562</v>
      </c>
      <c r="I54" s="79" t="s">
        <v>564</v>
      </c>
      <c r="J54" s="79" t="s">
        <v>575</v>
      </c>
      <c r="K54" s="79" t="s">
        <v>566</v>
      </c>
      <c r="L54" s="79" t="s">
        <v>47</v>
      </c>
      <c r="M54" s="79" t="s">
        <v>567</v>
      </c>
    </row>
    <row r="55" spans="2:13" s="4" customFormat="1" ht="16.5" customHeight="1" x14ac:dyDescent="0.3">
      <c r="B55" s="283"/>
      <c r="C55" s="287" t="s">
        <v>58</v>
      </c>
      <c r="D55" s="287"/>
      <c r="E55" s="324" t="s">
        <v>561</v>
      </c>
      <c r="F55" s="79" t="s">
        <v>562</v>
      </c>
      <c r="G55" s="79" t="s">
        <v>563</v>
      </c>
      <c r="H55" s="79" t="s">
        <v>562</v>
      </c>
      <c r="I55" s="79" t="s">
        <v>564</v>
      </c>
      <c r="J55" s="79" t="s">
        <v>576</v>
      </c>
      <c r="K55" s="79" t="s">
        <v>566</v>
      </c>
      <c r="L55" s="79" t="s">
        <v>47</v>
      </c>
      <c r="M55" s="79" t="s">
        <v>567</v>
      </c>
    </row>
    <row r="56" spans="2:13" s="4" customFormat="1" ht="16.5" customHeight="1" x14ac:dyDescent="0.3">
      <c r="B56" s="283"/>
      <c r="C56" s="287" t="s">
        <v>60</v>
      </c>
      <c r="D56" s="287"/>
      <c r="E56" s="79" t="s">
        <v>47</v>
      </c>
      <c r="F56" s="79" t="s">
        <v>47</v>
      </c>
      <c r="G56" s="79" t="s">
        <v>47</v>
      </c>
      <c r="H56" s="79" t="s">
        <v>47</v>
      </c>
      <c r="I56" s="79" t="s">
        <v>47</v>
      </c>
      <c r="J56" s="79" t="s">
        <v>47</v>
      </c>
      <c r="K56" s="79" t="s">
        <v>47</v>
      </c>
      <c r="L56" s="79" t="s">
        <v>47</v>
      </c>
      <c r="M56" s="79" t="s">
        <v>47</v>
      </c>
    </row>
    <row r="57" spans="2:13" s="4" customFormat="1" ht="16.5" customHeight="1" x14ac:dyDescent="0.3">
      <c r="B57" s="283"/>
      <c r="C57" s="287" t="s">
        <v>61</v>
      </c>
      <c r="D57" s="287"/>
      <c r="E57" s="324" t="s">
        <v>561</v>
      </c>
      <c r="F57" s="79" t="s">
        <v>562</v>
      </c>
      <c r="G57" s="79" t="s">
        <v>563</v>
      </c>
      <c r="H57" s="79" t="s">
        <v>562</v>
      </c>
      <c r="I57" s="79" t="s">
        <v>564</v>
      </c>
      <c r="J57" s="79" t="s">
        <v>577</v>
      </c>
      <c r="K57" s="79" t="s">
        <v>566</v>
      </c>
      <c r="L57" s="79" t="s">
        <v>47</v>
      </c>
      <c r="M57" s="79" t="s">
        <v>567</v>
      </c>
    </row>
    <row r="58" spans="2:13" s="4" customFormat="1" ht="16.5" customHeight="1" x14ac:dyDescent="0.3">
      <c r="B58" s="283"/>
      <c r="C58" s="287" t="s">
        <v>62</v>
      </c>
      <c r="D58" s="287"/>
      <c r="E58" s="324" t="s">
        <v>561</v>
      </c>
      <c r="F58" s="79" t="s">
        <v>562</v>
      </c>
      <c r="G58" s="79" t="s">
        <v>563</v>
      </c>
      <c r="H58" s="79" t="s">
        <v>562</v>
      </c>
      <c r="I58" s="79" t="s">
        <v>564</v>
      </c>
      <c r="J58" s="79" t="s">
        <v>578</v>
      </c>
      <c r="K58" s="79" t="s">
        <v>566</v>
      </c>
      <c r="L58" s="79" t="s">
        <v>47</v>
      </c>
      <c r="M58" s="79" t="s">
        <v>567</v>
      </c>
    </row>
    <row r="59" spans="2:13" s="4" customFormat="1" ht="16.5" customHeight="1" x14ac:dyDescent="0.3">
      <c r="B59" s="283"/>
      <c r="C59" s="287" t="s">
        <v>63</v>
      </c>
      <c r="D59" s="287"/>
      <c r="E59" s="324" t="s">
        <v>561</v>
      </c>
      <c r="F59" s="79" t="s">
        <v>562</v>
      </c>
      <c r="G59" s="79" t="s">
        <v>563</v>
      </c>
      <c r="H59" s="79" t="s">
        <v>562</v>
      </c>
      <c r="I59" s="79" t="s">
        <v>564</v>
      </c>
      <c r="J59" s="79" t="s">
        <v>579</v>
      </c>
      <c r="K59" s="79" t="s">
        <v>566</v>
      </c>
      <c r="L59" s="79" t="s">
        <v>47</v>
      </c>
      <c r="M59" s="79" t="s">
        <v>567</v>
      </c>
    </row>
    <row r="60" spans="2:13" s="4" customFormat="1" ht="16.5" customHeight="1" x14ac:dyDescent="0.3">
      <c r="B60" s="283"/>
      <c r="C60" s="287" t="s">
        <v>64</v>
      </c>
      <c r="D60" s="287"/>
      <c r="E60" s="324" t="s">
        <v>561</v>
      </c>
      <c r="F60" s="79" t="s">
        <v>562</v>
      </c>
      <c r="G60" s="79" t="s">
        <v>563</v>
      </c>
      <c r="H60" s="79" t="s">
        <v>562</v>
      </c>
      <c r="I60" s="79" t="s">
        <v>564</v>
      </c>
      <c r="J60" s="79" t="s">
        <v>580</v>
      </c>
      <c r="K60" s="79" t="s">
        <v>566</v>
      </c>
      <c r="L60" s="79" t="s">
        <v>47</v>
      </c>
      <c r="M60" s="79" t="s">
        <v>567</v>
      </c>
    </row>
    <row r="61" spans="2:13" s="4" customFormat="1" ht="16.5" customHeight="1" x14ac:dyDescent="0.3">
      <c r="B61" s="283"/>
      <c r="C61" s="287" t="s">
        <v>65</v>
      </c>
      <c r="D61" s="287"/>
      <c r="E61" s="79" t="s">
        <v>47</v>
      </c>
      <c r="F61" s="79" t="s">
        <v>47</v>
      </c>
      <c r="G61" s="79" t="s">
        <v>47</v>
      </c>
      <c r="H61" s="79" t="s">
        <v>47</v>
      </c>
      <c r="I61" s="79" t="s">
        <v>47</v>
      </c>
      <c r="J61" s="79" t="s">
        <v>47</v>
      </c>
      <c r="K61" s="79" t="s">
        <v>47</v>
      </c>
      <c r="L61" s="79" t="s">
        <v>47</v>
      </c>
      <c r="M61" s="79" t="s">
        <v>47</v>
      </c>
    </row>
    <row r="62" spans="2:13" s="4" customFormat="1" ht="16.5" customHeight="1" x14ac:dyDescent="0.3">
      <c r="B62" s="283"/>
      <c r="C62" s="250"/>
      <c r="D62" s="256" t="s">
        <v>505</v>
      </c>
      <c r="E62" s="79" t="s">
        <v>47</v>
      </c>
      <c r="F62" s="79" t="s">
        <v>47</v>
      </c>
      <c r="G62" s="79" t="s">
        <v>47</v>
      </c>
      <c r="H62" s="79" t="s">
        <v>47</v>
      </c>
      <c r="I62" s="79" t="s">
        <v>47</v>
      </c>
      <c r="J62" s="79" t="s">
        <v>47</v>
      </c>
      <c r="K62" s="79" t="s">
        <v>47</v>
      </c>
      <c r="L62" s="79" t="s">
        <v>47</v>
      </c>
      <c r="M62" s="79" t="s">
        <v>47</v>
      </c>
    </row>
    <row r="63" spans="2:13" s="4" customFormat="1" ht="16.5" customHeight="1" x14ac:dyDescent="0.3">
      <c r="B63" s="283"/>
      <c r="C63" s="250"/>
      <c r="D63" s="256" t="s">
        <v>504</v>
      </c>
      <c r="E63" s="79" t="s">
        <v>47</v>
      </c>
      <c r="F63" s="79" t="s">
        <v>47</v>
      </c>
      <c r="G63" s="79" t="s">
        <v>47</v>
      </c>
      <c r="H63" s="79" t="s">
        <v>47</v>
      </c>
      <c r="I63" s="79" t="s">
        <v>47</v>
      </c>
      <c r="J63" s="79" t="s">
        <v>47</v>
      </c>
      <c r="K63" s="79" t="s">
        <v>47</v>
      </c>
      <c r="L63" s="79" t="s">
        <v>47</v>
      </c>
      <c r="M63" s="79" t="s">
        <v>47</v>
      </c>
    </row>
    <row r="64" spans="2:13" s="4" customFormat="1" ht="16.5" customHeight="1" x14ac:dyDescent="0.3">
      <c r="B64" s="283"/>
      <c r="C64" s="287" t="s">
        <v>66</v>
      </c>
      <c r="D64" s="287"/>
      <c r="E64" s="79" t="s">
        <v>47</v>
      </c>
      <c r="F64" s="79" t="s">
        <v>47</v>
      </c>
      <c r="G64" s="79" t="s">
        <v>47</v>
      </c>
      <c r="H64" s="79" t="s">
        <v>47</v>
      </c>
      <c r="I64" s="79" t="s">
        <v>47</v>
      </c>
      <c r="J64" s="79" t="s">
        <v>47</v>
      </c>
      <c r="K64" s="79" t="s">
        <v>47</v>
      </c>
      <c r="L64" s="79" t="s">
        <v>47</v>
      </c>
      <c r="M64" s="79" t="s">
        <v>47</v>
      </c>
    </row>
    <row r="65" spans="3:12" s="4" customFormat="1" ht="16.5" customHeight="1" x14ac:dyDescent="0.3">
      <c r="C65" s="8"/>
      <c r="D65"/>
      <c r="E65" s="9"/>
      <c r="F65" s="10"/>
      <c r="G65" s="10"/>
      <c r="H65" s="10"/>
      <c r="I65" s="10"/>
      <c r="J65" s="10"/>
      <c r="K65" s="10"/>
      <c r="L65" s="2"/>
    </row>
  </sheetData>
  <sheetProtection sheet="1" objects="1" scenarios="1" formatColumns="0" formatRows="0"/>
  <mergeCells count="21">
    <mergeCell ref="B51:B64"/>
    <mergeCell ref="B10:B50"/>
    <mergeCell ref="B7:M7"/>
    <mergeCell ref="C61:D61"/>
    <mergeCell ref="C64:D64"/>
    <mergeCell ref="C60:D60"/>
    <mergeCell ref="C59:D59"/>
    <mergeCell ref="C57:D57"/>
    <mergeCell ref="C58:D58"/>
    <mergeCell ref="C56:D56"/>
    <mergeCell ref="C52:D52"/>
    <mergeCell ref="C55:D55"/>
    <mergeCell ref="C51:D51"/>
    <mergeCell ref="C39:D39"/>
    <mergeCell ref="C41:D41"/>
    <mergeCell ref="C2:M2"/>
    <mergeCell ref="C48:D48"/>
    <mergeCell ref="C35:D35"/>
    <mergeCell ref="C30:D30"/>
    <mergeCell ref="C10:D10"/>
    <mergeCell ref="C12:D12"/>
  </mergeCells>
  <conditionalFormatting sqref="D5">
    <cfRule type="containsText" dxfId="874" priority="56" operator="containsText" text="Select_Option">
      <formula>NOT(ISERROR(SEARCH("Select_Option",D5)))</formula>
    </cfRule>
  </conditionalFormatting>
  <conditionalFormatting sqref="F30:G30 F35:G35 E40:G40 F39:G39 F41:G41 I40:M40 I30:J30 L30:M30 L35:M35 I39:J39 L39:M39 I41:J41 L41:M41 E10:G12 I10:M12 I35:J35">
    <cfRule type="containsText" dxfId="121" priority="51" operator="containsText" text="Enter_Information_Here">
      <formula>NOT(ISERROR(SEARCH("Enter_Information_Here",E10)))</formula>
    </cfRule>
  </conditionalFormatting>
  <conditionalFormatting sqref="F48:G48 I48 L48:M48">
    <cfRule type="containsText" dxfId="119" priority="50" operator="containsText" text="Enter_Information_Here">
      <formula>NOT(ISERROR(SEARCH("Enter_Information_Here",F48)))</formula>
    </cfRule>
  </conditionalFormatting>
  <conditionalFormatting sqref="H30 H35 H39:H41 H10:H12">
    <cfRule type="containsText" dxfId="117" priority="49" operator="containsText" text="Enter_Information_Here">
      <formula>NOT(ISERROR(SEARCH("Enter_Information_Here",H10)))</formula>
    </cfRule>
  </conditionalFormatting>
  <conditionalFormatting sqref="H48">
    <cfRule type="containsText" dxfId="115" priority="48" operator="containsText" text="Enter_Information_Here">
      <formula>NOT(ISERROR(SEARCH("Enter_Information_Here",H48)))</formula>
    </cfRule>
  </conditionalFormatting>
  <conditionalFormatting sqref="K29:K39">
    <cfRule type="containsText" dxfId="113" priority="47" operator="containsText" text="Enter_Information_Here">
      <formula>NOT(ISERROR(SEARCH("Enter_Information_Here",K29)))</formula>
    </cfRule>
  </conditionalFormatting>
  <conditionalFormatting sqref="K41:K50">
    <cfRule type="containsText" dxfId="111" priority="46" operator="containsText" text="Enter_Information_Here">
      <formula>NOT(ISERROR(SEARCH("Enter_Information_Here",K41)))</formula>
    </cfRule>
  </conditionalFormatting>
  <conditionalFormatting sqref="K51:K55">
    <cfRule type="containsText" dxfId="109" priority="45" operator="containsText" text="Enter_Information_Here">
      <formula>NOT(ISERROR(SEARCH("Enter_Information_Here",K51)))</formula>
    </cfRule>
  </conditionalFormatting>
  <conditionalFormatting sqref="K59">
    <cfRule type="containsText" dxfId="107" priority="44" operator="containsText" text="Enter_Information_Here">
      <formula>NOT(ISERROR(SEARCH("Enter_Information_Here",K59)))</formula>
    </cfRule>
  </conditionalFormatting>
  <conditionalFormatting sqref="J29">
    <cfRule type="containsText" dxfId="105" priority="43" operator="containsText" text="Enter_Information_Here">
      <formula>NOT(ISERROR(SEARCH("Enter_Information_Here",J29)))</formula>
    </cfRule>
  </conditionalFormatting>
  <conditionalFormatting sqref="K28">
    <cfRule type="containsText" dxfId="103" priority="42" operator="containsText" text="Enter_Information_Here">
      <formula>NOT(ISERROR(SEARCH("Enter_Information_Here",K28)))</formula>
    </cfRule>
  </conditionalFormatting>
  <conditionalFormatting sqref="K13">
    <cfRule type="containsText" dxfId="101" priority="41" operator="containsText" text="Enter_Information_Here">
      <formula>NOT(ISERROR(SEARCH("Enter_Information_Here",K13)))</formula>
    </cfRule>
  </conditionalFormatting>
  <conditionalFormatting sqref="J13">
    <cfRule type="containsText" dxfId="99" priority="40" operator="containsText" text="Enter_Information_Here">
      <formula>NOT(ISERROR(SEARCH("Enter_Information_Here",J13)))</formula>
    </cfRule>
  </conditionalFormatting>
  <conditionalFormatting sqref="K14">
    <cfRule type="containsText" dxfId="97" priority="39" operator="containsText" text="Enter_Information_Here">
      <formula>NOT(ISERROR(SEARCH("Enter_Information_Here",K14)))</formula>
    </cfRule>
  </conditionalFormatting>
  <conditionalFormatting sqref="J14">
    <cfRule type="containsText" dxfId="95" priority="38" operator="containsText" text="Enter_Information_Here">
      <formula>NOT(ISERROR(SEARCH("Enter_Information_Here",J14)))</formula>
    </cfRule>
  </conditionalFormatting>
  <conditionalFormatting sqref="K17">
    <cfRule type="containsText" dxfId="93" priority="37" operator="containsText" text="Enter_Information_Here">
      <formula>NOT(ISERROR(SEARCH("Enter_Information_Here",K17)))</formula>
    </cfRule>
  </conditionalFormatting>
  <conditionalFormatting sqref="J17">
    <cfRule type="containsText" dxfId="91" priority="36" operator="containsText" text="Enter_Information_Here">
      <formula>NOT(ISERROR(SEARCH("Enter_Information_Here",J17)))</formula>
    </cfRule>
  </conditionalFormatting>
  <conditionalFormatting sqref="K20">
    <cfRule type="containsText" dxfId="89" priority="35" operator="containsText" text="Enter_Information_Here">
      <formula>NOT(ISERROR(SEARCH("Enter_Information_Here",K20)))</formula>
    </cfRule>
  </conditionalFormatting>
  <conditionalFormatting sqref="J20">
    <cfRule type="containsText" dxfId="87" priority="34" operator="containsText" text="Enter_Information_Here">
      <formula>NOT(ISERROR(SEARCH("Enter_Information_Here",J20)))</formula>
    </cfRule>
  </conditionalFormatting>
  <conditionalFormatting sqref="K22">
    <cfRule type="containsText" dxfId="85" priority="33" operator="containsText" text="Enter_Information_Here">
      <formula>NOT(ISERROR(SEARCH("Enter_Information_Here",K22)))</formula>
    </cfRule>
  </conditionalFormatting>
  <conditionalFormatting sqref="J22">
    <cfRule type="containsText" dxfId="83" priority="32" operator="containsText" text="Enter_Information_Here">
      <formula>NOT(ISERROR(SEARCH("Enter_Information_Here",J22)))</formula>
    </cfRule>
  </conditionalFormatting>
  <conditionalFormatting sqref="K23">
    <cfRule type="containsText" dxfId="81" priority="31" operator="containsText" text="Enter_Information_Here">
      <formula>NOT(ISERROR(SEARCH("Enter_Information_Here",K23)))</formula>
    </cfRule>
  </conditionalFormatting>
  <conditionalFormatting sqref="J23">
    <cfRule type="containsText" dxfId="79" priority="30" operator="containsText" text="Enter_Information_Here">
      <formula>NOT(ISERROR(SEARCH("Enter_Information_Here",J23)))</formula>
    </cfRule>
  </conditionalFormatting>
  <conditionalFormatting sqref="K24">
    <cfRule type="containsText" dxfId="77" priority="29" operator="containsText" text="Enter_Information_Here">
      <formula>NOT(ISERROR(SEARCH("Enter_Information_Here",K24)))</formula>
    </cfRule>
  </conditionalFormatting>
  <conditionalFormatting sqref="J24">
    <cfRule type="containsText" dxfId="75" priority="28" operator="containsText" text="Enter_Information_Here">
      <formula>NOT(ISERROR(SEARCH("Enter_Information_Here",J24)))</formula>
    </cfRule>
  </conditionalFormatting>
  <conditionalFormatting sqref="K26">
    <cfRule type="containsText" dxfId="73" priority="27" operator="containsText" text="Enter_Information_Here">
      <formula>NOT(ISERROR(SEARCH("Enter_Information_Here",K26)))</formula>
    </cfRule>
  </conditionalFormatting>
  <conditionalFormatting sqref="J26">
    <cfRule type="containsText" dxfId="71" priority="26" operator="containsText" text="Enter_Information_Here">
      <formula>NOT(ISERROR(SEARCH("Enter_Information_Here",J26)))</formula>
    </cfRule>
  </conditionalFormatting>
  <conditionalFormatting sqref="K27">
    <cfRule type="containsText" dxfId="69" priority="25" operator="containsText" text="Enter_Information_Here">
      <formula>NOT(ISERROR(SEARCH("Enter_Information_Here",K27)))</formula>
    </cfRule>
  </conditionalFormatting>
  <conditionalFormatting sqref="J27">
    <cfRule type="containsText" dxfId="67" priority="24" operator="containsText" text="Enter_Information_Here">
      <formula>NOT(ISERROR(SEARCH("Enter_Information_Here",J27)))</formula>
    </cfRule>
  </conditionalFormatting>
  <conditionalFormatting sqref="M13">
    <cfRule type="containsText" dxfId="65" priority="23" operator="containsText" text="Enter_Information_Here">
      <formula>NOT(ISERROR(SEARCH("Enter_Information_Here",M13)))</formula>
    </cfRule>
  </conditionalFormatting>
  <conditionalFormatting sqref="M14">
    <cfRule type="containsText" dxfId="63" priority="22" operator="containsText" text="Enter_Information_Here">
      <formula>NOT(ISERROR(SEARCH("Enter_Information_Here",M14)))</formula>
    </cfRule>
  </conditionalFormatting>
  <conditionalFormatting sqref="M17">
    <cfRule type="containsText" dxfId="61" priority="21" operator="containsText" text="Enter_Information_Here">
      <formula>NOT(ISERROR(SEARCH("Enter_Information_Here",M17)))</formula>
    </cfRule>
  </conditionalFormatting>
  <conditionalFormatting sqref="M20">
    <cfRule type="containsText" dxfId="59" priority="20" operator="containsText" text="Enter_Information_Here">
      <formula>NOT(ISERROR(SEARCH("Enter_Information_Here",M20)))</formula>
    </cfRule>
  </conditionalFormatting>
  <conditionalFormatting sqref="M22">
    <cfRule type="containsText" dxfId="57" priority="19" operator="containsText" text="Enter_Information_Here">
      <formula>NOT(ISERROR(SEARCH("Enter_Information_Here",M22)))</formula>
    </cfRule>
  </conditionalFormatting>
  <conditionalFormatting sqref="M23">
    <cfRule type="containsText" dxfId="55" priority="18" operator="containsText" text="Enter_Information_Here">
      <formula>NOT(ISERROR(SEARCH("Enter_Information_Here",M23)))</formula>
    </cfRule>
  </conditionalFormatting>
  <conditionalFormatting sqref="M24">
    <cfRule type="containsText" dxfId="53" priority="17" operator="containsText" text="Enter_Information_Here">
      <formula>NOT(ISERROR(SEARCH("Enter_Information_Here",M24)))</formula>
    </cfRule>
  </conditionalFormatting>
  <conditionalFormatting sqref="M26">
    <cfRule type="containsText" dxfId="51" priority="16" operator="containsText" text="Enter_Information_Here">
      <formula>NOT(ISERROR(SEARCH("Enter_Information_Here",M26)))</formula>
    </cfRule>
  </conditionalFormatting>
  <conditionalFormatting sqref="M27">
    <cfRule type="containsText" dxfId="49" priority="15" operator="containsText" text="Enter_Information_Here">
      <formula>NOT(ISERROR(SEARCH("Enter_Information_Here",M27)))</formula>
    </cfRule>
  </conditionalFormatting>
  <conditionalFormatting sqref="M28">
    <cfRule type="containsText" dxfId="47" priority="14" operator="containsText" text="Enter_Information_Here">
      <formula>NOT(ISERROR(SEARCH("Enter_Information_Here",M28)))</formula>
    </cfRule>
  </conditionalFormatting>
  <conditionalFormatting sqref="J31">
    <cfRule type="containsText" dxfId="45" priority="13" operator="containsText" text="Enter_Information_Here">
      <formula>NOT(ISERROR(SEARCH("Enter_Information_Here",J31)))</formula>
    </cfRule>
  </conditionalFormatting>
  <conditionalFormatting sqref="J32">
    <cfRule type="containsText" dxfId="43" priority="12" operator="containsText" text="Enter_Information_Here">
      <formula>NOT(ISERROR(SEARCH("Enter_Information_Here",J32)))</formula>
    </cfRule>
  </conditionalFormatting>
  <conditionalFormatting sqref="J33">
    <cfRule type="containsText" dxfId="41" priority="11" operator="containsText" text="Enter_Information_Here">
      <formula>NOT(ISERROR(SEARCH("Enter_Information_Here",J33)))</formula>
    </cfRule>
  </conditionalFormatting>
  <conditionalFormatting sqref="J34">
    <cfRule type="containsText" dxfId="39" priority="10" operator="containsText" text="Enter_Information_Here">
      <formula>NOT(ISERROR(SEARCH("Enter_Information_Here",J34)))</formula>
    </cfRule>
  </conditionalFormatting>
  <conditionalFormatting sqref="J42">
    <cfRule type="containsText" dxfId="37" priority="9" operator="containsText" text="Enter_Information_Here">
      <formula>NOT(ISERROR(SEARCH("Enter_Information_Here",J42)))</formula>
    </cfRule>
  </conditionalFormatting>
  <conditionalFormatting sqref="J43">
    <cfRule type="containsText" dxfId="35" priority="8" operator="containsText" text="Enter_Information_Here">
      <formula>NOT(ISERROR(SEARCH("Enter_Information_Here",J43)))</formula>
    </cfRule>
  </conditionalFormatting>
  <conditionalFormatting sqref="J44">
    <cfRule type="containsText" dxfId="33" priority="7" operator="containsText" text="Enter_Information_Here">
      <formula>NOT(ISERROR(SEARCH("Enter_Information_Here",J44)))</formula>
    </cfRule>
  </conditionalFormatting>
  <conditionalFormatting sqref="J45">
    <cfRule type="containsText" dxfId="31" priority="6" operator="containsText" text="Enter_Information_Here">
      <formula>NOT(ISERROR(SEARCH("Enter_Information_Here",J45)))</formula>
    </cfRule>
  </conditionalFormatting>
  <conditionalFormatting sqref="J46">
    <cfRule type="containsText" dxfId="29" priority="5" operator="containsText" text="Enter_Information_Here">
      <formula>NOT(ISERROR(SEARCH("Enter_Information_Here",J46)))</formula>
    </cfRule>
  </conditionalFormatting>
  <conditionalFormatting sqref="J47">
    <cfRule type="containsText" dxfId="27" priority="4" operator="containsText" text="Enter_Information_Here">
      <formula>NOT(ISERROR(SEARCH("Enter_Information_Here",J47)))</formula>
    </cfRule>
  </conditionalFormatting>
  <conditionalFormatting sqref="K57">
    <cfRule type="containsText" dxfId="25" priority="3" operator="containsText" text="Enter_Information_Here">
      <formula>NOT(ISERROR(SEARCH("Enter_Information_Here",K57)))</formula>
    </cfRule>
  </conditionalFormatting>
  <conditionalFormatting sqref="K58">
    <cfRule type="containsText" dxfId="23" priority="2" operator="containsText" text="Enter_Information_Here">
      <formula>NOT(ISERROR(SEARCH("Enter_Information_Here",K58)))</formula>
    </cfRule>
  </conditionalFormatting>
  <conditionalFormatting sqref="K60">
    <cfRule type="containsText" dxfId="21" priority="1" operator="containsText" text="Enter_Information_Here">
      <formula>NOT(ISERROR(SEARCH("Enter_Information_Here",K60)))</formula>
    </cfRule>
  </conditionalFormatting>
  <dataValidations count="7">
    <dataValidation type="textLength" allowBlank="1" showInputMessage="1" showErrorMessage="1" sqref="L10:M64">
      <formula1>0</formula1>
      <formula2>30</formula2>
    </dataValidation>
    <dataValidation type="custom" allowBlank="1" showInputMessage="1" showErrorMessage="1" errorTitle="Error" error="You have entered too many bytes worth of characters." sqref="G10:G64">
      <formula1>(G10&gt;0)*(LENB(G10)&lt;=50)</formula1>
    </dataValidation>
    <dataValidation type="textLength" allowBlank="1" showInputMessage="1" showErrorMessage="1" sqref="F10:F64">
      <formula1>0</formula1>
      <formula2>4000</formula2>
    </dataValidation>
    <dataValidation type="custom" allowBlank="1" showInputMessage="1" showErrorMessage="1" errorTitle="Error" error="You have entered too many bytes worth of characters." sqref="E10:E64 H10:H64">
      <formula1>(E10&gt;0)*(LENB(E10)&lt;=255)</formula1>
    </dataValidation>
    <dataValidation type="custom" allowBlank="1" showInputMessage="1" showErrorMessage="1" errorTitle="Error" error="You have entered too many bytes worth of characters." sqref="I10:I64">
      <formula1>(I10&gt;0)*(LENB(I10)&lt;=25)</formula1>
    </dataValidation>
    <dataValidation type="custom" allowBlank="1" showInputMessage="1" showErrorMessage="1" errorTitle="Error" error="You have entered too many bytes worth of characters." sqref="K10:K64">
      <formula1>(K10&gt;0)*(LENB(K10)&lt;=500)</formula1>
    </dataValidation>
    <dataValidation type="custom" allowBlank="1" showInputMessage="1" showErrorMessage="1" errorTitle="Error" error="You have entered too many bytes worth of characters." sqref="J10:J64">
      <formula1>(J10&gt;0)*(LENB(J10)&lt;=4000)</formula1>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55" id="{86AA199B-E8E9-4F90-8229-80A1C8FEA2C5}">
            <xm:f>('PRODUCT DETAILS'!$E$10="Subscription")+('PRODUCT DETAILS'!$E$10="SmartGlass Native App")+('PRODUCT DETAILS'!$E$10="SmartGlass Companion")</xm:f>
            <x14:dxf>
              <font>
                <color theme="0"/>
              </font>
              <fill>
                <patternFill patternType="lightUp">
                  <fgColor theme="0" tint="-0.24994659260841701"/>
                </patternFill>
              </fill>
            </x14:dxf>
          </x14:cfRule>
          <xm:sqref>D5:H5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_reference!$C$107:$C$129</xm:f>
          </x14:formula1>
          <xm:sqref>D5:H5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dimension ref="B2:E575"/>
  <sheetViews>
    <sheetView showGridLines="0" showRowColHeaders="0" topLeftCell="A364" workbookViewId="0">
      <selection activeCell="G328" sqref="G328"/>
    </sheetView>
  </sheetViews>
  <sheetFormatPr baseColWidth="10" defaultColWidth="9.140625" defaultRowHeight="15" x14ac:dyDescent="0.25"/>
  <cols>
    <col min="1" max="2" width="4.28515625" customWidth="1"/>
    <col min="3" max="3" width="2.140625" customWidth="1"/>
    <col min="4" max="4" width="30.42578125" bestFit="1" customWidth="1"/>
    <col min="5" max="5" width="59.7109375" customWidth="1"/>
  </cols>
  <sheetData>
    <row r="2" spans="2:5" x14ac:dyDescent="0.25">
      <c r="B2" s="44" t="s">
        <v>382</v>
      </c>
    </row>
    <row r="4" spans="2:5" s="1" customFormat="1" ht="17.25" x14ac:dyDescent="0.3">
      <c r="B4" s="7" t="s">
        <v>102</v>
      </c>
      <c r="C4" s="280" t="s">
        <v>151</v>
      </c>
      <c r="D4" s="280"/>
      <c r="E4" s="280"/>
    </row>
    <row r="5" spans="2:5" s="1" customFormat="1" ht="16.5" x14ac:dyDescent="0.3">
      <c r="C5" s="289" t="s">
        <v>152</v>
      </c>
      <c r="D5" s="290"/>
      <c r="E5" s="290"/>
    </row>
    <row r="6" spans="2:5" s="1" customFormat="1" ht="16.5" x14ac:dyDescent="0.3">
      <c r="C6" s="291" t="s">
        <v>415</v>
      </c>
      <c r="D6" s="291"/>
      <c r="E6" s="237" t="s">
        <v>416</v>
      </c>
    </row>
    <row r="7" spans="2:5" s="1" customFormat="1" ht="16.5" x14ac:dyDescent="0.3">
      <c r="C7" s="292" t="s">
        <v>15</v>
      </c>
      <c r="D7" s="292"/>
      <c r="E7" s="81" t="s">
        <v>581</v>
      </c>
    </row>
    <row r="8" spans="2:5" s="1" customFormat="1" ht="16.5" x14ac:dyDescent="0.3">
      <c r="C8" s="265" t="s">
        <v>510</v>
      </c>
      <c r="D8" s="265"/>
      <c r="E8" s="81" t="s">
        <v>90</v>
      </c>
    </row>
    <row r="9" spans="2:5" s="1" customFormat="1" ht="16.5" x14ac:dyDescent="0.3">
      <c r="C9" s="292" t="s">
        <v>459</v>
      </c>
      <c r="D9" s="292"/>
      <c r="E9" s="81" t="s">
        <v>90</v>
      </c>
    </row>
    <row r="10" spans="2:5" s="1" customFormat="1" ht="16.5" x14ac:dyDescent="0.3">
      <c r="C10" s="292" t="s">
        <v>455</v>
      </c>
      <c r="D10" s="292"/>
      <c r="E10" s="81" t="s">
        <v>90</v>
      </c>
    </row>
    <row r="11" spans="2:5" s="1" customFormat="1" ht="16.5" x14ac:dyDescent="0.3">
      <c r="C11" s="292" t="s">
        <v>456</v>
      </c>
      <c r="D11" s="292"/>
      <c r="E11" s="81" t="s">
        <v>90</v>
      </c>
    </row>
    <row r="12" spans="2:5" s="1" customFormat="1" ht="16.5" x14ac:dyDescent="0.3">
      <c r="C12" s="292" t="s">
        <v>333</v>
      </c>
      <c r="D12" s="292"/>
      <c r="E12" s="81" t="s">
        <v>90</v>
      </c>
    </row>
    <row r="13" spans="2:5" s="1" customFormat="1" ht="16.5" x14ac:dyDescent="0.3">
      <c r="C13" s="292" t="s">
        <v>340</v>
      </c>
      <c r="D13" s="292"/>
      <c r="E13" s="81" t="s">
        <v>90</v>
      </c>
    </row>
    <row r="14" spans="2:5" s="1" customFormat="1" ht="16.5" x14ac:dyDescent="0.3">
      <c r="C14" s="292" t="s">
        <v>341</v>
      </c>
      <c r="D14" s="292"/>
      <c r="E14" s="81" t="s">
        <v>90</v>
      </c>
    </row>
    <row r="15" spans="2:5" s="1" customFormat="1" ht="16.5" x14ac:dyDescent="0.3">
      <c r="C15" s="292" t="s">
        <v>34</v>
      </c>
      <c r="D15" s="292"/>
      <c r="E15" s="81" t="s">
        <v>90</v>
      </c>
    </row>
    <row r="16" spans="2:5" s="1" customFormat="1" ht="16.5" x14ac:dyDescent="0.3">
      <c r="C16" s="292" t="s">
        <v>31</v>
      </c>
      <c r="D16" s="292"/>
      <c r="E16" s="81" t="s">
        <v>90</v>
      </c>
    </row>
    <row r="17" spans="3:5" s="1" customFormat="1" ht="16.5" x14ac:dyDescent="0.3">
      <c r="C17" s="292" t="s">
        <v>469</v>
      </c>
      <c r="D17" s="292"/>
      <c r="E17" s="81" t="s">
        <v>90</v>
      </c>
    </row>
    <row r="18" spans="3:5" s="1" customFormat="1" ht="16.5" x14ac:dyDescent="0.3">
      <c r="C18" s="292" t="s">
        <v>473</v>
      </c>
      <c r="D18" s="292"/>
      <c r="E18" s="81" t="s">
        <v>90</v>
      </c>
    </row>
    <row r="19" spans="3:5" s="1" customFormat="1" ht="16.5" x14ac:dyDescent="0.3">
      <c r="C19" s="292" t="s">
        <v>454</v>
      </c>
      <c r="D19" s="292"/>
      <c r="E19" s="81" t="s">
        <v>90</v>
      </c>
    </row>
    <row r="20" spans="3:5" s="1" customFormat="1" ht="16.5" x14ac:dyDescent="0.3">
      <c r="C20" s="292" t="s">
        <v>471</v>
      </c>
      <c r="D20" s="292"/>
      <c r="E20" s="81" t="s">
        <v>90</v>
      </c>
    </row>
    <row r="21" spans="3:5" s="1" customFormat="1" ht="16.5" x14ac:dyDescent="0.3">
      <c r="C21" s="292" t="s">
        <v>463</v>
      </c>
      <c r="D21" s="292"/>
      <c r="E21" s="81" t="s">
        <v>90</v>
      </c>
    </row>
    <row r="22" spans="3:5" s="1" customFormat="1" ht="16.5" x14ac:dyDescent="0.3">
      <c r="C22" s="292" t="s">
        <v>33</v>
      </c>
      <c r="D22" s="292"/>
      <c r="E22" s="81" t="s">
        <v>90</v>
      </c>
    </row>
    <row r="23" spans="3:5" s="1" customFormat="1" ht="16.5" x14ac:dyDescent="0.3">
      <c r="C23" s="292" t="s">
        <v>468</v>
      </c>
      <c r="D23" s="292"/>
      <c r="E23" s="81" t="s">
        <v>90</v>
      </c>
    </row>
    <row r="24" spans="3:5" s="1" customFormat="1" ht="16.5" x14ac:dyDescent="0.3">
      <c r="C24" s="292" t="s">
        <v>35</v>
      </c>
      <c r="D24" s="292"/>
      <c r="E24" s="81" t="s">
        <v>90</v>
      </c>
    </row>
    <row r="25" spans="3:5" s="1" customFormat="1" ht="16.5" x14ac:dyDescent="0.3">
      <c r="C25" s="292" t="s">
        <v>465</v>
      </c>
      <c r="D25" s="292"/>
      <c r="E25" s="81" t="s">
        <v>90</v>
      </c>
    </row>
    <row r="26" spans="3:5" s="1" customFormat="1" ht="16.5" x14ac:dyDescent="0.3">
      <c r="C26" s="292" t="s">
        <v>458</v>
      </c>
      <c r="D26" s="292"/>
      <c r="E26" s="81" t="s">
        <v>90</v>
      </c>
    </row>
    <row r="27" spans="3:5" s="1" customFormat="1" ht="16.5" x14ac:dyDescent="0.3">
      <c r="C27" s="292" t="s">
        <v>472</v>
      </c>
      <c r="D27" s="292"/>
      <c r="E27" s="81" t="s">
        <v>90</v>
      </c>
    </row>
    <row r="28" spans="3:5" s="1" customFormat="1" ht="16.5" x14ac:dyDescent="0.3">
      <c r="C28" s="292" t="s">
        <v>466</v>
      </c>
      <c r="D28" s="292"/>
      <c r="E28" s="81" t="s">
        <v>90</v>
      </c>
    </row>
    <row r="29" spans="3:5" s="1" customFormat="1" ht="16.5" x14ac:dyDescent="0.3">
      <c r="C29" s="292" t="s">
        <v>467</v>
      </c>
      <c r="D29" s="292"/>
      <c r="E29" s="81" t="s">
        <v>90</v>
      </c>
    </row>
    <row r="30" spans="3:5" s="1" customFormat="1" ht="16.5" x14ac:dyDescent="0.3">
      <c r="C30" s="292" t="s">
        <v>32</v>
      </c>
      <c r="D30" s="292"/>
      <c r="E30" s="81" t="s">
        <v>90</v>
      </c>
    </row>
    <row r="31" spans="3:5" s="1" customFormat="1" ht="16.5" x14ac:dyDescent="0.3">
      <c r="C31" s="292" t="s">
        <v>30</v>
      </c>
      <c r="D31" s="292"/>
      <c r="E31" s="81" t="s">
        <v>90</v>
      </c>
    </row>
    <row r="32" spans="3:5" s="1" customFormat="1" ht="16.5" x14ac:dyDescent="0.3">
      <c r="C32" s="292" t="s">
        <v>334</v>
      </c>
      <c r="D32" s="292"/>
      <c r="E32" s="81" t="s">
        <v>90</v>
      </c>
    </row>
    <row r="33" spans="3:5" s="1" customFormat="1" ht="16.5" x14ac:dyDescent="0.3">
      <c r="C33" s="292" t="s">
        <v>345</v>
      </c>
      <c r="D33" s="292"/>
      <c r="E33" s="81" t="s">
        <v>90</v>
      </c>
    </row>
    <row r="34" spans="3:5" s="1" customFormat="1" ht="16.5" x14ac:dyDescent="0.3">
      <c r="C34" s="292" t="s">
        <v>37</v>
      </c>
      <c r="D34" s="292"/>
      <c r="E34" s="81" t="s">
        <v>90</v>
      </c>
    </row>
    <row r="35" spans="3:5" s="1" customFormat="1" ht="16.5" x14ac:dyDescent="0.3">
      <c r="C35" s="292" t="s">
        <v>36</v>
      </c>
      <c r="D35" s="292"/>
      <c r="E35" s="81" t="s">
        <v>90</v>
      </c>
    </row>
    <row r="36" spans="3:5" s="1" customFormat="1" ht="16.5" x14ac:dyDescent="0.3">
      <c r="C36" s="292" t="s">
        <v>344</v>
      </c>
      <c r="D36" s="292"/>
      <c r="E36" s="81" t="s">
        <v>90</v>
      </c>
    </row>
    <row r="37" spans="3:5" s="1" customFormat="1" ht="16.5" x14ac:dyDescent="0.3">
      <c r="C37" s="292" t="s">
        <v>39</v>
      </c>
      <c r="D37" s="292"/>
      <c r="E37" s="81" t="s">
        <v>90</v>
      </c>
    </row>
    <row r="38" spans="3:5" s="1" customFormat="1" ht="16.5" x14ac:dyDescent="0.3">
      <c r="C38" s="292" t="s">
        <v>38</v>
      </c>
      <c r="D38" s="292"/>
      <c r="E38" s="81" t="s">
        <v>90</v>
      </c>
    </row>
    <row r="39" spans="3:5" s="1" customFormat="1" ht="16.5" x14ac:dyDescent="0.3">
      <c r="C39" s="292" t="s">
        <v>343</v>
      </c>
      <c r="D39" s="292"/>
      <c r="E39" s="81" t="s">
        <v>90</v>
      </c>
    </row>
    <row r="40" spans="3:5" s="1" customFormat="1" ht="16.5" x14ac:dyDescent="0.3">
      <c r="C40" s="292" t="s">
        <v>40</v>
      </c>
      <c r="D40" s="292"/>
      <c r="E40" s="81" t="s">
        <v>90</v>
      </c>
    </row>
    <row r="41" spans="3:5" s="1" customFormat="1" ht="16.5" x14ac:dyDescent="0.3">
      <c r="C41" s="292" t="s">
        <v>335</v>
      </c>
      <c r="D41" s="292"/>
      <c r="E41" s="81" t="s">
        <v>90</v>
      </c>
    </row>
    <row r="42" spans="3:5" s="1" customFormat="1" ht="16.5" x14ac:dyDescent="0.3">
      <c r="C42" s="292" t="s">
        <v>457</v>
      </c>
      <c r="D42" s="292"/>
      <c r="E42" s="81" t="s">
        <v>90</v>
      </c>
    </row>
    <row r="43" spans="3:5" s="1" customFormat="1" ht="16.5" x14ac:dyDescent="0.3">
      <c r="C43" s="292" t="s">
        <v>342</v>
      </c>
      <c r="D43" s="292"/>
      <c r="E43" s="81" t="s">
        <v>90</v>
      </c>
    </row>
    <row r="44" spans="3:5" s="1" customFormat="1" ht="16.5" x14ac:dyDescent="0.3">
      <c r="C44" s="292" t="s">
        <v>470</v>
      </c>
      <c r="D44" s="292"/>
      <c r="E44" s="81" t="s">
        <v>90</v>
      </c>
    </row>
    <row r="45" spans="3:5" s="1" customFormat="1" ht="16.5" x14ac:dyDescent="0.3">
      <c r="C45" s="292" t="s">
        <v>43</v>
      </c>
      <c r="D45" s="292"/>
      <c r="E45" s="81" t="s">
        <v>90</v>
      </c>
    </row>
    <row r="46" spans="3:5" s="1" customFormat="1" ht="16.5" x14ac:dyDescent="0.3">
      <c r="C46" s="292" t="s">
        <v>462</v>
      </c>
      <c r="D46" s="292"/>
      <c r="E46" s="81" t="s">
        <v>90</v>
      </c>
    </row>
    <row r="47" spans="3:5" s="1" customFormat="1" ht="16.5" x14ac:dyDescent="0.3">
      <c r="C47" s="292" t="s">
        <v>337</v>
      </c>
      <c r="D47" s="292"/>
      <c r="E47" s="81" t="s">
        <v>90</v>
      </c>
    </row>
    <row r="48" spans="3:5" s="1" customFormat="1" ht="16.5" x14ac:dyDescent="0.3">
      <c r="C48" s="292" t="s">
        <v>336</v>
      </c>
      <c r="D48" s="292"/>
      <c r="E48" s="81" t="s">
        <v>90</v>
      </c>
    </row>
    <row r="49" spans="3:5" s="1" customFormat="1" ht="16.5" x14ac:dyDescent="0.3">
      <c r="C49" s="292" t="s">
        <v>338</v>
      </c>
      <c r="D49" s="292"/>
      <c r="E49" s="81" t="s">
        <v>90</v>
      </c>
    </row>
    <row r="50" spans="3:5" s="1" customFormat="1" ht="16.5" x14ac:dyDescent="0.3">
      <c r="C50" s="292" t="s">
        <v>460</v>
      </c>
      <c r="D50" s="292"/>
      <c r="E50" s="81" t="s">
        <v>90</v>
      </c>
    </row>
    <row r="51" spans="3:5" s="1" customFormat="1" ht="16.5" x14ac:dyDescent="0.3">
      <c r="C51" s="292" t="s">
        <v>461</v>
      </c>
      <c r="D51" s="292"/>
      <c r="E51" s="81" t="s">
        <v>90</v>
      </c>
    </row>
    <row r="52" spans="3:5" s="1" customFormat="1" ht="16.5" x14ac:dyDescent="0.3">
      <c r="C52" s="292" t="s">
        <v>42</v>
      </c>
      <c r="D52" s="292"/>
      <c r="E52" s="81" t="s">
        <v>90</v>
      </c>
    </row>
    <row r="53" spans="3:5" s="1" customFormat="1" ht="16.5" x14ac:dyDescent="0.3">
      <c r="C53" s="292" t="s">
        <v>41</v>
      </c>
      <c r="D53" s="292"/>
      <c r="E53" s="81" t="s">
        <v>90</v>
      </c>
    </row>
    <row r="54" spans="3:5" s="1" customFormat="1" ht="16.5" x14ac:dyDescent="0.3">
      <c r="C54" s="292" t="s">
        <v>339</v>
      </c>
      <c r="D54" s="292"/>
      <c r="E54" s="81" t="s">
        <v>90</v>
      </c>
    </row>
    <row r="55" spans="3:5" s="1" customFormat="1" ht="16.5" x14ac:dyDescent="0.3">
      <c r="C55" s="292" t="s">
        <v>464</v>
      </c>
      <c r="D55" s="292"/>
      <c r="E55" s="81" t="s">
        <v>90</v>
      </c>
    </row>
    <row r="56" spans="3:5" s="1" customFormat="1" ht="16.5" x14ac:dyDescent="0.3">
      <c r="C56" s="16"/>
      <c r="D56" s="16"/>
      <c r="E56" s="16"/>
    </row>
    <row r="57" spans="3:5" s="1" customFormat="1" ht="16.5" x14ac:dyDescent="0.3">
      <c r="C57" s="289" t="s">
        <v>153</v>
      </c>
      <c r="D57" s="290"/>
      <c r="E57" s="290"/>
    </row>
    <row r="58" spans="3:5" s="1" customFormat="1" ht="16.5" x14ac:dyDescent="0.3">
      <c r="C58" s="291" t="s">
        <v>415</v>
      </c>
      <c r="D58" s="291"/>
      <c r="E58" s="237" t="s">
        <v>416</v>
      </c>
    </row>
    <row r="59" spans="3:5" s="1" customFormat="1" ht="16.5" x14ac:dyDescent="0.3">
      <c r="C59" s="292" t="s">
        <v>15</v>
      </c>
      <c r="D59" s="292"/>
      <c r="E59" s="81" t="s">
        <v>582</v>
      </c>
    </row>
    <row r="60" spans="3:5" s="1" customFormat="1" ht="16.5" x14ac:dyDescent="0.3">
      <c r="C60" s="265" t="s">
        <v>510</v>
      </c>
      <c r="D60" s="265"/>
      <c r="E60" s="81" t="s">
        <v>90</v>
      </c>
    </row>
    <row r="61" spans="3:5" s="1" customFormat="1" ht="16.5" x14ac:dyDescent="0.3">
      <c r="C61" s="292" t="s">
        <v>459</v>
      </c>
      <c r="D61" s="292"/>
      <c r="E61" s="81" t="s">
        <v>90</v>
      </c>
    </row>
    <row r="62" spans="3:5" s="1" customFormat="1" ht="16.5" x14ac:dyDescent="0.3">
      <c r="C62" s="292" t="s">
        <v>455</v>
      </c>
      <c r="D62" s="292"/>
      <c r="E62" s="81" t="s">
        <v>90</v>
      </c>
    </row>
    <row r="63" spans="3:5" s="1" customFormat="1" ht="16.5" x14ac:dyDescent="0.3">
      <c r="C63" s="292" t="s">
        <v>456</v>
      </c>
      <c r="D63" s="292"/>
      <c r="E63" s="81" t="s">
        <v>90</v>
      </c>
    </row>
    <row r="64" spans="3:5" s="1" customFormat="1" ht="16.5" x14ac:dyDescent="0.3">
      <c r="C64" s="292" t="s">
        <v>333</v>
      </c>
      <c r="D64" s="292"/>
      <c r="E64" s="81" t="s">
        <v>90</v>
      </c>
    </row>
    <row r="65" spans="3:5" s="1" customFormat="1" ht="16.5" x14ac:dyDescent="0.3">
      <c r="C65" s="292" t="s">
        <v>340</v>
      </c>
      <c r="D65" s="292"/>
      <c r="E65" s="81" t="s">
        <v>90</v>
      </c>
    </row>
    <row r="66" spans="3:5" s="1" customFormat="1" ht="16.5" x14ac:dyDescent="0.3">
      <c r="C66" s="292" t="s">
        <v>341</v>
      </c>
      <c r="D66" s="292"/>
      <c r="E66" s="81" t="s">
        <v>90</v>
      </c>
    </row>
    <row r="67" spans="3:5" s="1" customFormat="1" ht="16.5" x14ac:dyDescent="0.3">
      <c r="C67" s="292" t="s">
        <v>34</v>
      </c>
      <c r="D67" s="292"/>
      <c r="E67" s="81" t="s">
        <v>90</v>
      </c>
    </row>
    <row r="68" spans="3:5" s="1" customFormat="1" ht="16.5" x14ac:dyDescent="0.3">
      <c r="C68" s="292" t="s">
        <v>31</v>
      </c>
      <c r="D68" s="292"/>
      <c r="E68" s="81" t="s">
        <v>90</v>
      </c>
    </row>
    <row r="69" spans="3:5" s="1" customFormat="1" ht="16.5" x14ac:dyDescent="0.3">
      <c r="C69" s="292" t="s">
        <v>469</v>
      </c>
      <c r="D69" s="292"/>
      <c r="E69" s="81" t="s">
        <v>90</v>
      </c>
    </row>
    <row r="70" spans="3:5" s="1" customFormat="1" ht="16.5" x14ac:dyDescent="0.3">
      <c r="C70" s="292" t="s">
        <v>473</v>
      </c>
      <c r="D70" s="292"/>
      <c r="E70" s="81" t="s">
        <v>90</v>
      </c>
    </row>
    <row r="71" spans="3:5" s="1" customFormat="1" ht="16.5" x14ac:dyDescent="0.3">
      <c r="C71" s="292" t="s">
        <v>454</v>
      </c>
      <c r="D71" s="292"/>
      <c r="E71" s="81" t="s">
        <v>90</v>
      </c>
    </row>
    <row r="72" spans="3:5" s="1" customFormat="1" ht="16.5" x14ac:dyDescent="0.3">
      <c r="C72" s="292" t="s">
        <v>471</v>
      </c>
      <c r="D72" s="292"/>
      <c r="E72" s="81" t="s">
        <v>90</v>
      </c>
    </row>
    <row r="73" spans="3:5" s="1" customFormat="1" ht="16.5" x14ac:dyDescent="0.3">
      <c r="C73" s="292" t="s">
        <v>463</v>
      </c>
      <c r="D73" s="292"/>
      <c r="E73" s="81" t="s">
        <v>90</v>
      </c>
    </row>
    <row r="74" spans="3:5" s="1" customFormat="1" ht="16.5" x14ac:dyDescent="0.3">
      <c r="C74" s="292" t="s">
        <v>33</v>
      </c>
      <c r="D74" s="292"/>
      <c r="E74" s="81" t="s">
        <v>90</v>
      </c>
    </row>
    <row r="75" spans="3:5" s="1" customFormat="1" ht="16.5" x14ac:dyDescent="0.3">
      <c r="C75" s="292" t="s">
        <v>468</v>
      </c>
      <c r="D75" s="292"/>
      <c r="E75" s="81" t="s">
        <v>90</v>
      </c>
    </row>
    <row r="76" spans="3:5" s="1" customFormat="1" ht="16.5" x14ac:dyDescent="0.3">
      <c r="C76" s="292" t="s">
        <v>35</v>
      </c>
      <c r="D76" s="292"/>
      <c r="E76" s="81" t="s">
        <v>90</v>
      </c>
    </row>
    <row r="77" spans="3:5" s="1" customFormat="1" ht="16.5" x14ac:dyDescent="0.3">
      <c r="C77" s="292" t="s">
        <v>465</v>
      </c>
      <c r="D77" s="292"/>
      <c r="E77" s="81" t="s">
        <v>90</v>
      </c>
    </row>
    <row r="78" spans="3:5" s="1" customFormat="1" ht="16.5" x14ac:dyDescent="0.3">
      <c r="C78" s="292" t="s">
        <v>458</v>
      </c>
      <c r="D78" s="292"/>
      <c r="E78" s="81" t="s">
        <v>90</v>
      </c>
    </row>
    <row r="79" spans="3:5" s="1" customFormat="1" ht="16.5" x14ac:dyDescent="0.3">
      <c r="C79" s="292" t="s">
        <v>472</v>
      </c>
      <c r="D79" s="292"/>
      <c r="E79" s="81" t="s">
        <v>90</v>
      </c>
    </row>
    <row r="80" spans="3:5" s="1" customFormat="1" ht="16.5" x14ac:dyDescent="0.3">
      <c r="C80" s="292" t="s">
        <v>466</v>
      </c>
      <c r="D80" s="292"/>
      <c r="E80" s="81" t="s">
        <v>90</v>
      </c>
    </row>
    <row r="81" spans="3:5" s="1" customFormat="1" ht="16.5" x14ac:dyDescent="0.3">
      <c r="C81" s="292" t="s">
        <v>467</v>
      </c>
      <c r="D81" s="292"/>
      <c r="E81" s="81" t="s">
        <v>90</v>
      </c>
    </row>
    <row r="82" spans="3:5" s="1" customFormat="1" ht="16.5" x14ac:dyDescent="0.3">
      <c r="C82" s="292" t="s">
        <v>32</v>
      </c>
      <c r="D82" s="292"/>
      <c r="E82" s="81" t="s">
        <v>90</v>
      </c>
    </row>
    <row r="83" spans="3:5" s="1" customFormat="1" ht="16.5" x14ac:dyDescent="0.3">
      <c r="C83" s="292" t="s">
        <v>30</v>
      </c>
      <c r="D83" s="292"/>
      <c r="E83" s="81" t="s">
        <v>90</v>
      </c>
    </row>
    <row r="84" spans="3:5" s="1" customFormat="1" ht="16.5" x14ac:dyDescent="0.3">
      <c r="C84" s="292" t="s">
        <v>334</v>
      </c>
      <c r="D84" s="292"/>
      <c r="E84" s="81" t="s">
        <v>90</v>
      </c>
    </row>
    <row r="85" spans="3:5" s="1" customFormat="1" ht="16.5" x14ac:dyDescent="0.3">
      <c r="C85" s="292" t="s">
        <v>345</v>
      </c>
      <c r="D85" s="292"/>
      <c r="E85" s="81" t="s">
        <v>90</v>
      </c>
    </row>
    <row r="86" spans="3:5" s="1" customFormat="1" ht="16.5" x14ac:dyDescent="0.3">
      <c r="C86" s="292" t="s">
        <v>37</v>
      </c>
      <c r="D86" s="292"/>
      <c r="E86" s="81" t="s">
        <v>90</v>
      </c>
    </row>
    <row r="87" spans="3:5" s="1" customFormat="1" ht="16.5" x14ac:dyDescent="0.3">
      <c r="C87" s="292" t="s">
        <v>36</v>
      </c>
      <c r="D87" s="292"/>
      <c r="E87" s="81" t="s">
        <v>90</v>
      </c>
    </row>
    <row r="88" spans="3:5" s="1" customFormat="1" ht="16.5" x14ac:dyDescent="0.3">
      <c r="C88" s="292" t="s">
        <v>344</v>
      </c>
      <c r="D88" s="292"/>
      <c r="E88" s="81" t="s">
        <v>90</v>
      </c>
    </row>
    <row r="89" spans="3:5" s="1" customFormat="1" ht="16.5" x14ac:dyDescent="0.3">
      <c r="C89" s="292" t="s">
        <v>39</v>
      </c>
      <c r="D89" s="292"/>
      <c r="E89" s="81" t="s">
        <v>90</v>
      </c>
    </row>
    <row r="90" spans="3:5" s="1" customFormat="1" ht="16.5" x14ac:dyDescent="0.3">
      <c r="C90" s="292" t="s">
        <v>38</v>
      </c>
      <c r="D90" s="292"/>
      <c r="E90" s="81" t="s">
        <v>90</v>
      </c>
    </row>
    <row r="91" spans="3:5" s="1" customFormat="1" ht="16.5" x14ac:dyDescent="0.3">
      <c r="C91" s="292" t="s">
        <v>343</v>
      </c>
      <c r="D91" s="292"/>
      <c r="E91" s="81" t="s">
        <v>90</v>
      </c>
    </row>
    <row r="92" spans="3:5" s="1" customFormat="1" ht="16.5" x14ac:dyDescent="0.3">
      <c r="C92" s="292" t="s">
        <v>40</v>
      </c>
      <c r="D92" s="292"/>
      <c r="E92" s="81" t="s">
        <v>90</v>
      </c>
    </row>
    <row r="93" spans="3:5" s="1" customFormat="1" ht="16.5" x14ac:dyDescent="0.3">
      <c r="C93" s="292" t="s">
        <v>335</v>
      </c>
      <c r="D93" s="292"/>
      <c r="E93" s="81" t="s">
        <v>90</v>
      </c>
    </row>
    <row r="94" spans="3:5" s="1" customFormat="1" ht="16.5" x14ac:dyDescent="0.3">
      <c r="C94" s="292" t="s">
        <v>457</v>
      </c>
      <c r="D94" s="292"/>
      <c r="E94" s="81" t="s">
        <v>90</v>
      </c>
    </row>
    <row r="95" spans="3:5" s="1" customFormat="1" ht="16.5" x14ac:dyDescent="0.3">
      <c r="C95" s="292" t="s">
        <v>342</v>
      </c>
      <c r="D95" s="292"/>
      <c r="E95" s="81" t="s">
        <v>90</v>
      </c>
    </row>
    <row r="96" spans="3:5" s="1" customFormat="1" ht="16.5" x14ac:dyDescent="0.3">
      <c r="C96" s="292" t="s">
        <v>470</v>
      </c>
      <c r="D96" s="292"/>
      <c r="E96" s="81" t="s">
        <v>90</v>
      </c>
    </row>
    <row r="97" spans="3:5" s="1" customFormat="1" ht="16.5" x14ac:dyDescent="0.3">
      <c r="C97" s="292" t="s">
        <v>43</v>
      </c>
      <c r="D97" s="292"/>
      <c r="E97" s="81" t="s">
        <v>90</v>
      </c>
    </row>
    <row r="98" spans="3:5" s="1" customFormat="1" ht="16.5" x14ac:dyDescent="0.3">
      <c r="C98" s="292" t="s">
        <v>462</v>
      </c>
      <c r="D98" s="292"/>
      <c r="E98" s="81" t="s">
        <v>90</v>
      </c>
    </row>
    <row r="99" spans="3:5" s="1" customFormat="1" ht="16.5" x14ac:dyDescent="0.3">
      <c r="C99" s="292" t="s">
        <v>337</v>
      </c>
      <c r="D99" s="292"/>
      <c r="E99" s="81" t="s">
        <v>90</v>
      </c>
    </row>
    <row r="100" spans="3:5" s="1" customFormat="1" ht="16.5" x14ac:dyDescent="0.3">
      <c r="C100" s="292" t="s">
        <v>336</v>
      </c>
      <c r="D100" s="292"/>
      <c r="E100" s="81" t="s">
        <v>90</v>
      </c>
    </row>
    <row r="101" spans="3:5" s="1" customFormat="1" ht="16.5" x14ac:dyDescent="0.3">
      <c r="C101" s="292" t="s">
        <v>338</v>
      </c>
      <c r="D101" s="292"/>
      <c r="E101" s="81" t="s">
        <v>90</v>
      </c>
    </row>
    <row r="102" spans="3:5" s="1" customFormat="1" ht="16.5" x14ac:dyDescent="0.3">
      <c r="C102" s="292" t="s">
        <v>460</v>
      </c>
      <c r="D102" s="292"/>
      <c r="E102" s="81" t="s">
        <v>90</v>
      </c>
    </row>
    <row r="103" spans="3:5" s="1" customFormat="1" ht="16.5" x14ac:dyDescent="0.3">
      <c r="C103" s="292" t="s">
        <v>461</v>
      </c>
      <c r="D103" s="292"/>
      <c r="E103" s="81" t="s">
        <v>90</v>
      </c>
    </row>
    <row r="104" spans="3:5" s="1" customFormat="1" ht="16.5" x14ac:dyDescent="0.3">
      <c r="C104" s="292" t="s">
        <v>42</v>
      </c>
      <c r="D104" s="292"/>
      <c r="E104" s="81" t="s">
        <v>90</v>
      </c>
    </row>
    <row r="105" spans="3:5" s="1" customFormat="1" ht="16.5" x14ac:dyDescent="0.3">
      <c r="C105" s="292" t="s">
        <v>41</v>
      </c>
      <c r="D105" s="292"/>
      <c r="E105" s="81" t="s">
        <v>90</v>
      </c>
    </row>
    <row r="106" spans="3:5" s="1" customFormat="1" ht="16.5" x14ac:dyDescent="0.3">
      <c r="C106" s="292" t="s">
        <v>339</v>
      </c>
      <c r="D106" s="292"/>
      <c r="E106" s="81" t="s">
        <v>90</v>
      </c>
    </row>
    <row r="107" spans="3:5" s="1" customFormat="1" ht="16.5" x14ac:dyDescent="0.3">
      <c r="C107" s="292" t="s">
        <v>464</v>
      </c>
      <c r="D107" s="292"/>
      <c r="E107" s="81" t="s">
        <v>90</v>
      </c>
    </row>
    <row r="108" spans="3:5" s="1" customFormat="1" ht="16.5" x14ac:dyDescent="0.3">
      <c r="C108" s="16"/>
      <c r="D108" s="16"/>
      <c r="E108" s="16"/>
    </row>
    <row r="109" spans="3:5" s="1" customFormat="1" ht="16.5" x14ac:dyDescent="0.3">
      <c r="C109" s="289" t="s">
        <v>154</v>
      </c>
      <c r="D109" s="290"/>
      <c r="E109" s="290"/>
    </row>
    <row r="110" spans="3:5" s="1" customFormat="1" ht="16.5" x14ac:dyDescent="0.3">
      <c r="C110" s="291" t="s">
        <v>415</v>
      </c>
      <c r="D110" s="291"/>
      <c r="E110" s="237" t="s">
        <v>416</v>
      </c>
    </row>
    <row r="111" spans="3:5" s="1" customFormat="1" ht="16.5" x14ac:dyDescent="0.3">
      <c r="C111" s="292" t="s">
        <v>15</v>
      </c>
      <c r="D111" s="292"/>
      <c r="E111" s="81" t="s">
        <v>583</v>
      </c>
    </row>
    <row r="112" spans="3:5" s="1" customFormat="1" ht="16.5" x14ac:dyDescent="0.3">
      <c r="C112" s="271" t="s">
        <v>510</v>
      </c>
      <c r="D112" s="272"/>
      <c r="E112" s="81" t="s">
        <v>90</v>
      </c>
    </row>
    <row r="113" spans="3:5" s="1" customFormat="1" ht="16.5" x14ac:dyDescent="0.3">
      <c r="C113" s="293" t="s">
        <v>459</v>
      </c>
      <c r="D113" s="294"/>
      <c r="E113" s="81" t="s">
        <v>90</v>
      </c>
    </row>
    <row r="114" spans="3:5" s="1" customFormat="1" ht="16.5" x14ac:dyDescent="0.3">
      <c r="C114" s="292" t="s">
        <v>455</v>
      </c>
      <c r="D114" s="292"/>
      <c r="E114" s="81" t="s">
        <v>90</v>
      </c>
    </row>
    <row r="115" spans="3:5" s="1" customFormat="1" ht="16.5" x14ac:dyDescent="0.3">
      <c r="C115" s="292" t="s">
        <v>456</v>
      </c>
      <c r="D115" s="292"/>
      <c r="E115" s="81" t="s">
        <v>90</v>
      </c>
    </row>
    <row r="116" spans="3:5" s="1" customFormat="1" ht="16.5" x14ac:dyDescent="0.3">
      <c r="C116" s="292" t="s">
        <v>333</v>
      </c>
      <c r="D116" s="292"/>
      <c r="E116" s="81" t="s">
        <v>90</v>
      </c>
    </row>
    <row r="117" spans="3:5" s="1" customFormat="1" ht="16.5" x14ac:dyDescent="0.3">
      <c r="C117" s="292" t="s">
        <v>340</v>
      </c>
      <c r="D117" s="292"/>
      <c r="E117" s="81" t="s">
        <v>90</v>
      </c>
    </row>
    <row r="118" spans="3:5" s="1" customFormat="1" ht="16.5" x14ac:dyDescent="0.3">
      <c r="C118" s="292" t="s">
        <v>341</v>
      </c>
      <c r="D118" s="292"/>
      <c r="E118" s="81" t="s">
        <v>90</v>
      </c>
    </row>
    <row r="119" spans="3:5" s="1" customFormat="1" ht="16.5" x14ac:dyDescent="0.3">
      <c r="C119" s="292" t="s">
        <v>34</v>
      </c>
      <c r="D119" s="292"/>
      <c r="E119" s="81" t="s">
        <v>90</v>
      </c>
    </row>
    <row r="120" spans="3:5" s="1" customFormat="1" ht="16.5" x14ac:dyDescent="0.3">
      <c r="C120" s="292" t="s">
        <v>31</v>
      </c>
      <c r="D120" s="292"/>
      <c r="E120" s="81" t="s">
        <v>90</v>
      </c>
    </row>
    <row r="121" spans="3:5" s="1" customFormat="1" ht="16.5" x14ac:dyDescent="0.3">
      <c r="C121" s="292" t="s">
        <v>469</v>
      </c>
      <c r="D121" s="292"/>
      <c r="E121" s="81" t="s">
        <v>90</v>
      </c>
    </row>
    <row r="122" spans="3:5" s="1" customFormat="1" ht="16.5" x14ac:dyDescent="0.3">
      <c r="C122" s="292" t="s">
        <v>473</v>
      </c>
      <c r="D122" s="292"/>
      <c r="E122" s="81" t="s">
        <v>90</v>
      </c>
    </row>
    <row r="123" spans="3:5" s="1" customFormat="1" ht="16.5" x14ac:dyDescent="0.3">
      <c r="C123" s="292" t="s">
        <v>454</v>
      </c>
      <c r="D123" s="292"/>
      <c r="E123" s="81" t="s">
        <v>90</v>
      </c>
    </row>
    <row r="124" spans="3:5" s="1" customFormat="1" ht="16.5" x14ac:dyDescent="0.3">
      <c r="C124" s="292" t="s">
        <v>471</v>
      </c>
      <c r="D124" s="292"/>
      <c r="E124" s="81" t="s">
        <v>90</v>
      </c>
    </row>
    <row r="125" spans="3:5" s="1" customFormat="1" ht="16.5" x14ac:dyDescent="0.3">
      <c r="C125" s="292" t="s">
        <v>463</v>
      </c>
      <c r="D125" s="292"/>
      <c r="E125" s="81" t="s">
        <v>90</v>
      </c>
    </row>
    <row r="126" spans="3:5" s="1" customFormat="1" ht="16.5" x14ac:dyDescent="0.3">
      <c r="C126" s="292" t="s">
        <v>33</v>
      </c>
      <c r="D126" s="292"/>
      <c r="E126" s="81" t="s">
        <v>90</v>
      </c>
    </row>
    <row r="127" spans="3:5" s="1" customFormat="1" ht="16.5" x14ac:dyDescent="0.3">
      <c r="C127" s="292" t="s">
        <v>468</v>
      </c>
      <c r="D127" s="292"/>
      <c r="E127" s="81" t="s">
        <v>90</v>
      </c>
    </row>
    <row r="128" spans="3:5" s="1" customFormat="1" ht="16.5" x14ac:dyDescent="0.3">
      <c r="C128" s="292" t="s">
        <v>35</v>
      </c>
      <c r="D128" s="292"/>
      <c r="E128" s="81" t="s">
        <v>90</v>
      </c>
    </row>
    <row r="129" spans="3:5" s="1" customFormat="1" ht="16.5" x14ac:dyDescent="0.3">
      <c r="C129" s="292" t="s">
        <v>465</v>
      </c>
      <c r="D129" s="292"/>
      <c r="E129" s="81" t="s">
        <v>90</v>
      </c>
    </row>
    <row r="130" spans="3:5" s="1" customFormat="1" ht="16.5" x14ac:dyDescent="0.3">
      <c r="C130" s="292" t="s">
        <v>458</v>
      </c>
      <c r="D130" s="292"/>
      <c r="E130" s="81" t="s">
        <v>90</v>
      </c>
    </row>
    <row r="131" spans="3:5" s="1" customFormat="1" ht="16.5" x14ac:dyDescent="0.3">
      <c r="C131" s="292" t="s">
        <v>472</v>
      </c>
      <c r="D131" s="292"/>
      <c r="E131" s="81" t="s">
        <v>90</v>
      </c>
    </row>
    <row r="132" spans="3:5" s="1" customFormat="1" ht="16.5" x14ac:dyDescent="0.3">
      <c r="C132" s="292" t="s">
        <v>466</v>
      </c>
      <c r="D132" s="292"/>
      <c r="E132" s="81" t="s">
        <v>90</v>
      </c>
    </row>
    <row r="133" spans="3:5" s="1" customFormat="1" ht="16.5" x14ac:dyDescent="0.3">
      <c r="C133" s="292" t="s">
        <v>467</v>
      </c>
      <c r="D133" s="292"/>
      <c r="E133" s="81" t="s">
        <v>90</v>
      </c>
    </row>
    <row r="134" spans="3:5" s="1" customFormat="1" ht="16.5" x14ac:dyDescent="0.3">
      <c r="C134" s="292" t="s">
        <v>32</v>
      </c>
      <c r="D134" s="292"/>
      <c r="E134" s="81" t="s">
        <v>90</v>
      </c>
    </row>
    <row r="135" spans="3:5" s="1" customFormat="1" ht="16.5" x14ac:dyDescent="0.3">
      <c r="C135" s="292" t="s">
        <v>30</v>
      </c>
      <c r="D135" s="292"/>
      <c r="E135" s="81" t="s">
        <v>90</v>
      </c>
    </row>
    <row r="136" spans="3:5" s="1" customFormat="1" ht="16.5" x14ac:dyDescent="0.3">
      <c r="C136" s="292" t="s">
        <v>334</v>
      </c>
      <c r="D136" s="292"/>
      <c r="E136" s="81" t="s">
        <v>90</v>
      </c>
    </row>
    <row r="137" spans="3:5" s="1" customFormat="1" ht="16.5" x14ac:dyDescent="0.3">
      <c r="C137" s="292" t="s">
        <v>345</v>
      </c>
      <c r="D137" s="292"/>
      <c r="E137" s="81" t="s">
        <v>90</v>
      </c>
    </row>
    <row r="138" spans="3:5" s="1" customFormat="1" ht="16.5" x14ac:dyDescent="0.3">
      <c r="C138" s="292" t="s">
        <v>37</v>
      </c>
      <c r="D138" s="292"/>
      <c r="E138" s="81" t="s">
        <v>90</v>
      </c>
    </row>
    <row r="139" spans="3:5" s="1" customFormat="1" ht="16.5" x14ac:dyDescent="0.3">
      <c r="C139" s="292" t="s">
        <v>36</v>
      </c>
      <c r="D139" s="292"/>
      <c r="E139" s="81" t="s">
        <v>90</v>
      </c>
    </row>
    <row r="140" spans="3:5" s="1" customFormat="1" ht="16.5" x14ac:dyDescent="0.3">
      <c r="C140" s="292" t="s">
        <v>344</v>
      </c>
      <c r="D140" s="292"/>
      <c r="E140" s="81" t="s">
        <v>90</v>
      </c>
    </row>
    <row r="141" spans="3:5" s="1" customFormat="1" ht="16.5" x14ac:dyDescent="0.3">
      <c r="C141" s="292" t="s">
        <v>39</v>
      </c>
      <c r="D141" s="292"/>
      <c r="E141" s="81" t="s">
        <v>90</v>
      </c>
    </row>
    <row r="142" spans="3:5" s="1" customFormat="1" ht="16.5" x14ac:dyDescent="0.3">
      <c r="C142" s="292" t="s">
        <v>38</v>
      </c>
      <c r="D142" s="292"/>
      <c r="E142" s="81" t="s">
        <v>90</v>
      </c>
    </row>
    <row r="143" spans="3:5" s="1" customFormat="1" ht="16.5" x14ac:dyDescent="0.3">
      <c r="C143" s="292" t="s">
        <v>343</v>
      </c>
      <c r="D143" s="292"/>
      <c r="E143" s="81" t="s">
        <v>90</v>
      </c>
    </row>
    <row r="144" spans="3:5" s="1" customFormat="1" ht="16.5" x14ac:dyDescent="0.3">
      <c r="C144" s="292" t="s">
        <v>40</v>
      </c>
      <c r="D144" s="292"/>
      <c r="E144" s="81" t="s">
        <v>90</v>
      </c>
    </row>
    <row r="145" spans="3:5" s="1" customFormat="1" ht="16.5" x14ac:dyDescent="0.3">
      <c r="C145" s="292" t="s">
        <v>335</v>
      </c>
      <c r="D145" s="292"/>
      <c r="E145" s="81" t="s">
        <v>90</v>
      </c>
    </row>
    <row r="146" spans="3:5" s="1" customFormat="1" ht="16.5" x14ac:dyDescent="0.3">
      <c r="C146" s="292" t="s">
        <v>457</v>
      </c>
      <c r="D146" s="292"/>
      <c r="E146" s="81" t="s">
        <v>90</v>
      </c>
    </row>
    <row r="147" spans="3:5" s="1" customFormat="1" ht="16.5" x14ac:dyDescent="0.3">
      <c r="C147" s="292" t="s">
        <v>342</v>
      </c>
      <c r="D147" s="292"/>
      <c r="E147" s="81" t="s">
        <v>90</v>
      </c>
    </row>
    <row r="148" spans="3:5" s="1" customFormat="1" ht="16.5" x14ac:dyDescent="0.3">
      <c r="C148" s="292" t="s">
        <v>470</v>
      </c>
      <c r="D148" s="292"/>
      <c r="E148" s="81" t="s">
        <v>90</v>
      </c>
    </row>
    <row r="149" spans="3:5" s="1" customFormat="1" ht="16.5" x14ac:dyDescent="0.3">
      <c r="C149" s="292" t="s">
        <v>43</v>
      </c>
      <c r="D149" s="292"/>
      <c r="E149" s="81" t="s">
        <v>90</v>
      </c>
    </row>
    <row r="150" spans="3:5" s="1" customFormat="1" ht="16.5" x14ac:dyDescent="0.3">
      <c r="C150" s="292" t="s">
        <v>462</v>
      </c>
      <c r="D150" s="292"/>
      <c r="E150" s="81" t="s">
        <v>90</v>
      </c>
    </row>
    <row r="151" spans="3:5" s="1" customFormat="1" ht="16.5" x14ac:dyDescent="0.3">
      <c r="C151" s="292" t="s">
        <v>337</v>
      </c>
      <c r="D151" s="292"/>
      <c r="E151" s="81" t="s">
        <v>90</v>
      </c>
    </row>
    <row r="152" spans="3:5" s="1" customFormat="1" ht="16.5" x14ac:dyDescent="0.3">
      <c r="C152" s="292" t="s">
        <v>336</v>
      </c>
      <c r="D152" s="292"/>
      <c r="E152" s="81" t="s">
        <v>90</v>
      </c>
    </row>
    <row r="153" spans="3:5" s="1" customFormat="1" ht="16.5" x14ac:dyDescent="0.3">
      <c r="C153" s="292" t="s">
        <v>338</v>
      </c>
      <c r="D153" s="292"/>
      <c r="E153" s="81" t="s">
        <v>90</v>
      </c>
    </row>
    <row r="154" spans="3:5" s="1" customFormat="1" ht="16.5" x14ac:dyDescent="0.3">
      <c r="C154" s="292" t="s">
        <v>460</v>
      </c>
      <c r="D154" s="292"/>
      <c r="E154" s="81" t="s">
        <v>90</v>
      </c>
    </row>
    <row r="155" spans="3:5" s="1" customFormat="1" ht="16.5" x14ac:dyDescent="0.3">
      <c r="C155" s="292" t="s">
        <v>461</v>
      </c>
      <c r="D155" s="292"/>
      <c r="E155" s="81" t="s">
        <v>90</v>
      </c>
    </row>
    <row r="156" spans="3:5" s="1" customFormat="1" ht="16.5" x14ac:dyDescent="0.3">
      <c r="C156" s="292" t="s">
        <v>42</v>
      </c>
      <c r="D156" s="292"/>
      <c r="E156" s="81" t="s">
        <v>90</v>
      </c>
    </row>
    <row r="157" spans="3:5" s="1" customFormat="1" ht="16.5" x14ac:dyDescent="0.3">
      <c r="C157" s="292" t="s">
        <v>41</v>
      </c>
      <c r="D157" s="292"/>
      <c r="E157" s="81" t="s">
        <v>90</v>
      </c>
    </row>
    <row r="158" spans="3:5" s="1" customFormat="1" ht="16.5" x14ac:dyDescent="0.3">
      <c r="C158" s="292" t="s">
        <v>339</v>
      </c>
      <c r="D158" s="292"/>
      <c r="E158" s="81" t="s">
        <v>90</v>
      </c>
    </row>
    <row r="159" spans="3:5" s="1" customFormat="1" ht="16.5" x14ac:dyDescent="0.3">
      <c r="C159" s="292" t="s">
        <v>464</v>
      </c>
      <c r="D159" s="292"/>
      <c r="E159" s="81" t="s">
        <v>90</v>
      </c>
    </row>
    <row r="160" spans="3:5" s="1" customFormat="1" ht="16.5" x14ac:dyDescent="0.3">
      <c r="C160" s="16"/>
      <c r="D160" s="16"/>
      <c r="E160" s="16"/>
    </row>
    <row r="161" spans="3:5" s="1" customFormat="1" ht="16.5" x14ac:dyDescent="0.3">
      <c r="C161" s="289" t="s">
        <v>155</v>
      </c>
      <c r="D161" s="290"/>
      <c r="E161" s="290"/>
    </row>
    <row r="162" spans="3:5" s="1" customFormat="1" ht="16.5" x14ac:dyDescent="0.3">
      <c r="C162" s="291" t="s">
        <v>415</v>
      </c>
      <c r="D162" s="291"/>
      <c r="E162" s="237" t="s">
        <v>416</v>
      </c>
    </row>
    <row r="163" spans="3:5" s="1" customFormat="1" ht="16.5" x14ac:dyDescent="0.3">
      <c r="C163" s="292" t="s">
        <v>15</v>
      </c>
      <c r="D163" s="292"/>
      <c r="E163" s="81" t="s">
        <v>584</v>
      </c>
    </row>
    <row r="164" spans="3:5" s="1" customFormat="1" ht="16.5" x14ac:dyDescent="0.3">
      <c r="C164" s="265" t="s">
        <v>510</v>
      </c>
      <c r="D164" s="265"/>
      <c r="E164" s="81" t="s">
        <v>90</v>
      </c>
    </row>
    <row r="165" spans="3:5" s="1" customFormat="1" ht="16.5" x14ac:dyDescent="0.3">
      <c r="C165" s="292" t="s">
        <v>459</v>
      </c>
      <c r="D165" s="292"/>
      <c r="E165" s="81" t="s">
        <v>90</v>
      </c>
    </row>
    <row r="166" spans="3:5" s="1" customFormat="1" ht="16.5" x14ac:dyDescent="0.3">
      <c r="C166" s="292" t="s">
        <v>455</v>
      </c>
      <c r="D166" s="292"/>
      <c r="E166" s="81" t="s">
        <v>90</v>
      </c>
    </row>
    <row r="167" spans="3:5" s="1" customFormat="1" ht="16.5" x14ac:dyDescent="0.3">
      <c r="C167" s="292" t="s">
        <v>456</v>
      </c>
      <c r="D167" s="292"/>
      <c r="E167" s="81" t="s">
        <v>90</v>
      </c>
    </row>
    <row r="168" spans="3:5" s="1" customFormat="1" ht="16.5" x14ac:dyDescent="0.3">
      <c r="C168" s="292" t="s">
        <v>333</v>
      </c>
      <c r="D168" s="292"/>
      <c r="E168" s="81" t="s">
        <v>90</v>
      </c>
    </row>
    <row r="169" spans="3:5" s="1" customFormat="1" ht="16.5" x14ac:dyDescent="0.3">
      <c r="C169" s="292" t="s">
        <v>340</v>
      </c>
      <c r="D169" s="292"/>
      <c r="E169" s="81" t="s">
        <v>90</v>
      </c>
    </row>
    <row r="170" spans="3:5" s="1" customFormat="1" ht="16.5" x14ac:dyDescent="0.3">
      <c r="C170" s="292" t="s">
        <v>341</v>
      </c>
      <c r="D170" s="292"/>
      <c r="E170" s="81" t="s">
        <v>90</v>
      </c>
    </row>
    <row r="171" spans="3:5" s="1" customFormat="1" ht="16.5" x14ac:dyDescent="0.3">
      <c r="C171" s="292" t="s">
        <v>34</v>
      </c>
      <c r="D171" s="292"/>
      <c r="E171" s="81" t="s">
        <v>90</v>
      </c>
    </row>
    <row r="172" spans="3:5" s="1" customFormat="1" ht="16.5" x14ac:dyDescent="0.3">
      <c r="C172" s="292" t="s">
        <v>31</v>
      </c>
      <c r="D172" s="292"/>
      <c r="E172" s="81" t="s">
        <v>90</v>
      </c>
    </row>
    <row r="173" spans="3:5" s="1" customFormat="1" ht="16.5" x14ac:dyDescent="0.3">
      <c r="C173" s="292" t="s">
        <v>469</v>
      </c>
      <c r="D173" s="292"/>
      <c r="E173" s="81" t="s">
        <v>90</v>
      </c>
    </row>
    <row r="174" spans="3:5" s="1" customFormat="1" ht="16.5" x14ac:dyDescent="0.3">
      <c r="C174" s="292" t="s">
        <v>473</v>
      </c>
      <c r="D174" s="292"/>
      <c r="E174" s="81" t="s">
        <v>90</v>
      </c>
    </row>
    <row r="175" spans="3:5" s="1" customFormat="1" ht="16.5" x14ac:dyDescent="0.3">
      <c r="C175" s="292" t="s">
        <v>454</v>
      </c>
      <c r="D175" s="292"/>
      <c r="E175" s="81" t="s">
        <v>90</v>
      </c>
    </row>
    <row r="176" spans="3:5" s="1" customFormat="1" ht="16.5" x14ac:dyDescent="0.3">
      <c r="C176" s="292" t="s">
        <v>471</v>
      </c>
      <c r="D176" s="292"/>
      <c r="E176" s="81" t="s">
        <v>90</v>
      </c>
    </row>
    <row r="177" spans="3:5" s="1" customFormat="1" ht="16.5" x14ac:dyDescent="0.3">
      <c r="C177" s="292" t="s">
        <v>463</v>
      </c>
      <c r="D177" s="292"/>
      <c r="E177" s="81" t="s">
        <v>90</v>
      </c>
    </row>
    <row r="178" spans="3:5" s="1" customFormat="1" ht="16.5" x14ac:dyDescent="0.3">
      <c r="C178" s="292" t="s">
        <v>33</v>
      </c>
      <c r="D178" s="292"/>
      <c r="E178" s="81" t="s">
        <v>90</v>
      </c>
    </row>
    <row r="179" spans="3:5" s="1" customFormat="1" ht="16.5" x14ac:dyDescent="0.3">
      <c r="C179" s="292" t="s">
        <v>468</v>
      </c>
      <c r="D179" s="292"/>
      <c r="E179" s="81" t="s">
        <v>90</v>
      </c>
    </row>
    <row r="180" spans="3:5" s="1" customFormat="1" ht="16.5" x14ac:dyDescent="0.3">
      <c r="C180" s="292" t="s">
        <v>35</v>
      </c>
      <c r="D180" s="292"/>
      <c r="E180" s="81" t="s">
        <v>90</v>
      </c>
    </row>
    <row r="181" spans="3:5" s="1" customFormat="1" ht="16.5" x14ac:dyDescent="0.3">
      <c r="C181" s="292" t="s">
        <v>465</v>
      </c>
      <c r="D181" s="292"/>
      <c r="E181" s="81" t="s">
        <v>90</v>
      </c>
    </row>
    <row r="182" spans="3:5" s="1" customFormat="1" ht="16.5" x14ac:dyDescent="0.3">
      <c r="C182" s="292" t="s">
        <v>458</v>
      </c>
      <c r="D182" s="292"/>
      <c r="E182" s="81" t="s">
        <v>90</v>
      </c>
    </row>
    <row r="183" spans="3:5" s="1" customFormat="1" ht="16.5" x14ac:dyDescent="0.3">
      <c r="C183" s="292" t="s">
        <v>472</v>
      </c>
      <c r="D183" s="292"/>
      <c r="E183" s="81" t="s">
        <v>90</v>
      </c>
    </row>
    <row r="184" spans="3:5" s="1" customFormat="1" ht="16.5" x14ac:dyDescent="0.3">
      <c r="C184" s="292" t="s">
        <v>466</v>
      </c>
      <c r="D184" s="292"/>
      <c r="E184" s="81" t="s">
        <v>90</v>
      </c>
    </row>
    <row r="185" spans="3:5" s="1" customFormat="1" ht="16.5" x14ac:dyDescent="0.3">
      <c r="C185" s="292" t="s">
        <v>467</v>
      </c>
      <c r="D185" s="292"/>
      <c r="E185" s="81" t="s">
        <v>90</v>
      </c>
    </row>
    <row r="186" spans="3:5" s="1" customFormat="1" ht="16.5" x14ac:dyDescent="0.3">
      <c r="C186" s="292" t="s">
        <v>32</v>
      </c>
      <c r="D186" s="292"/>
      <c r="E186" s="81" t="s">
        <v>90</v>
      </c>
    </row>
    <row r="187" spans="3:5" s="1" customFormat="1" ht="16.5" x14ac:dyDescent="0.3">
      <c r="C187" s="292" t="s">
        <v>30</v>
      </c>
      <c r="D187" s="292"/>
      <c r="E187" s="81" t="s">
        <v>90</v>
      </c>
    </row>
    <row r="188" spans="3:5" s="1" customFormat="1" ht="16.5" x14ac:dyDescent="0.3">
      <c r="C188" s="292" t="s">
        <v>334</v>
      </c>
      <c r="D188" s="292"/>
      <c r="E188" s="81" t="s">
        <v>90</v>
      </c>
    </row>
    <row r="189" spans="3:5" s="1" customFormat="1" ht="16.5" x14ac:dyDescent="0.3">
      <c r="C189" s="292" t="s">
        <v>345</v>
      </c>
      <c r="D189" s="292"/>
      <c r="E189" s="81" t="s">
        <v>90</v>
      </c>
    </row>
    <row r="190" spans="3:5" s="1" customFormat="1" ht="16.5" x14ac:dyDescent="0.3">
      <c r="C190" s="292" t="s">
        <v>37</v>
      </c>
      <c r="D190" s="292"/>
      <c r="E190" s="81" t="s">
        <v>90</v>
      </c>
    </row>
    <row r="191" spans="3:5" s="1" customFormat="1" ht="16.5" x14ac:dyDescent="0.3">
      <c r="C191" s="292" t="s">
        <v>36</v>
      </c>
      <c r="D191" s="292"/>
      <c r="E191" s="81" t="s">
        <v>90</v>
      </c>
    </row>
    <row r="192" spans="3:5" s="1" customFormat="1" ht="16.5" x14ac:dyDescent="0.3">
      <c r="C192" s="292" t="s">
        <v>344</v>
      </c>
      <c r="D192" s="292"/>
      <c r="E192" s="81" t="s">
        <v>90</v>
      </c>
    </row>
    <row r="193" spans="3:5" s="1" customFormat="1" ht="16.5" x14ac:dyDescent="0.3">
      <c r="C193" s="292" t="s">
        <v>39</v>
      </c>
      <c r="D193" s="292"/>
      <c r="E193" s="81" t="s">
        <v>90</v>
      </c>
    </row>
    <row r="194" spans="3:5" s="1" customFormat="1" ht="16.5" x14ac:dyDescent="0.3">
      <c r="C194" s="292" t="s">
        <v>38</v>
      </c>
      <c r="D194" s="292"/>
      <c r="E194" s="81" t="s">
        <v>90</v>
      </c>
    </row>
    <row r="195" spans="3:5" s="1" customFormat="1" ht="16.5" x14ac:dyDescent="0.3">
      <c r="C195" s="292" t="s">
        <v>343</v>
      </c>
      <c r="D195" s="292"/>
      <c r="E195" s="81" t="s">
        <v>90</v>
      </c>
    </row>
    <row r="196" spans="3:5" s="1" customFormat="1" ht="16.5" x14ac:dyDescent="0.3">
      <c r="C196" s="292" t="s">
        <v>40</v>
      </c>
      <c r="D196" s="292"/>
      <c r="E196" s="81" t="s">
        <v>90</v>
      </c>
    </row>
    <row r="197" spans="3:5" s="1" customFormat="1" ht="16.5" x14ac:dyDescent="0.3">
      <c r="C197" s="292" t="s">
        <v>335</v>
      </c>
      <c r="D197" s="292"/>
      <c r="E197" s="81" t="s">
        <v>90</v>
      </c>
    </row>
    <row r="198" spans="3:5" s="1" customFormat="1" ht="16.5" x14ac:dyDescent="0.3">
      <c r="C198" s="292" t="s">
        <v>457</v>
      </c>
      <c r="D198" s="292"/>
      <c r="E198" s="81" t="s">
        <v>90</v>
      </c>
    </row>
    <row r="199" spans="3:5" s="1" customFormat="1" ht="16.5" x14ac:dyDescent="0.3">
      <c r="C199" s="292" t="s">
        <v>342</v>
      </c>
      <c r="D199" s="292"/>
      <c r="E199" s="81" t="s">
        <v>90</v>
      </c>
    </row>
    <row r="200" spans="3:5" s="1" customFormat="1" ht="16.5" x14ac:dyDescent="0.3">
      <c r="C200" s="292" t="s">
        <v>470</v>
      </c>
      <c r="D200" s="292"/>
      <c r="E200" s="81" t="s">
        <v>90</v>
      </c>
    </row>
    <row r="201" spans="3:5" s="1" customFormat="1" ht="16.5" x14ac:dyDescent="0.3">
      <c r="C201" s="292" t="s">
        <v>43</v>
      </c>
      <c r="D201" s="292"/>
      <c r="E201" s="81" t="s">
        <v>90</v>
      </c>
    </row>
    <row r="202" spans="3:5" s="1" customFormat="1" ht="16.5" x14ac:dyDescent="0.3">
      <c r="C202" s="292" t="s">
        <v>462</v>
      </c>
      <c r="D202" s="292"/>
      <c r="E202" s="81" t="s">
        <v>90</v>
      </c>
    </row>
    <row r="203" spans="3:5" s="1" customFormat="1" ht="16.5" x14ac:dyDescent="0.3">
      <c r="C203" s="292" t="s">
        <v>337</v>
      </c>
      <c r="D203" s="292"/>
      <c r="E203" s="81" t="s">
        <v>90</v>
      </c>
    </row>
    <row r="204" spans="3:5" s="1" customFormat="1" ht="16.5" x14ac:dyDescent="0.3">
      <c r="C204" s="292" t="s">
        <v>336</v>
      </c>
      <c r="D204" s="292"/>
      <c r="E204" s="81" t="s">
        <v>90</v>
      </c>
    </row>
    <row r="205" spans="3:5" s="1" customFormat="1" ht="16.5" x14ac:dyDescent="0.3">
      <c r="C205" s="292" t="s">
        <v>338</v>
      </c>
      <c r="D205" s="292"/>
      <c r="E205" s="81" t="s">
        <v>90</v>
      </c>
    </row>
    <row r="206" spans="3:5" s="1" customFormat="1" ht="16.5" x14ac:dyDescent="0.3">
      <c r="C206" s="292" t="s">
        <v>460</v>
      </c>
      <c r="D206" s="292"/>
      <c r="E206" s="81" t="s">
        <v>90</v>
      </c>
    </row>
    <row r="207" spans="3:5" s="1" customFormat="1" ht="16.5" x14ac:dyDescent="0.3">
      <c r="C207" s="292" t="s">
        <v>461</v>
      </c>
      <c r="D207" s="292"/>
      <c r="E207" s="81" t="s">
        <v>90</v>
      </c>
    </row>
    <row r="208" spans="3:5" s="1" customFormat="1" ht="16.5" x14ac:dyDescent="0.3">
      <c r="C208" s="292" t="s">
        <v>42</v>
      </c>
      <c r="D208" s="292"/>
      <c r="E208" s="81" t="s">
        <v>90</v>
      </c>
    </row>
    <row r="209" spans="3:5" s="1" customFormat="1" ht="16.5" x14ac:dyDescent="0.3">
      <c r="C209" s="292" t="s">
        <v>41</v>
      </c>
      <c r="D209" s="292"/>
      <c r="E209" s="81" t="s">
        <v>90</v>
      </c>
    </row>
    <row r="210" spans="3:5" s="1" customFormat="1" ht="16.5" x14ac:dyDescent="0.3">
      <c r="C210" s="292" t="s">
        <v>339</v>
      </c>
      <c r="D210" s="292"/>
      <c r="E210" s="81" t="s">
        <v>90</v>
      </c>
    </row>
    <row r="211" spans="3:5" s="1" customFormat="1" ht="16.5" x14ac:dyDescent="0.3">
      <c r="C211" s="292" t="s">
        <v>464</v>
      </c>
      <c r="D211" s="292"/>
      <c r="E211" s="81" t="s">
        <v>90</v>
      </c>
    </row>
    <row r="212" spans="3:5" s="1" customFormat="1" ht="16.5" x14ac:dyDescent="0.3">
      <c r="C212" s="16"/>
      <c r="D212" s="16"/>
      <c r="E212" s="16"/>
    </row>
    <row r="213" spans="3:5" s="1" customFormat="1" ht="16.5" x14ac:dyDescent="0.3">
      <c r="C213" s="289" t="s">
        <v>375</v>
      </c>
      <c r="D213" s="290"/>
      <c r="E213" s="290"/>
    </row>
    <row r="214" spans="3:5" s="1" customFormat="1" ht="16.5" x14ac:dyDescent="0.3">
      <c r="C214" s="291" t="s">
        <v>415</v>
      </c>
      <c r="D214" s="291"/>
      <c r="E214" s="237" t="s">
        <v>416</v>
      </c>
    </row>
    <row r="215" spans="3:5" s="1" customFormat="1" ht="16.5" x14ac:dyDescent="0.3">
      <c r="C215" s="292" t="s">
        <v>15</v>
      </c>
      <c r="D215" s="292"/>
      <c r="E215" s="81" t="s">
        <v>585</v>
      </c>
    </row>
    <row r="216" spans="3:5" s="1" customFormat="1" ht="16.5" x14ac:dyDescent="0.3">
      <c r="C216" s="265" t="s">
        <v>510</v>
      </c>
      <c r="D216" s="265"/>
      <c r="E216" s="81" t="s">
        <v>90</v>
      </c>
    </row>
    <row r="217" spans="3:5" s="1" customFormat="1" ht="16.5" x14ac:dyDescent="0.3">
      <c r="C217" s="292" t="s">
        <v>459</v>
      </c>
      <c r="D217" s="292"/>
      <c r="E217" s="81" t="s">
        <v>90</v>
      </c>
    </row>
    <row r="218" spans="3:5" s="1" customFormat="1" ht="16.5" x14ac:dyDescent="0.3">
      <c r="C218" s="292" t="s">
        <v>455</v>
      </c>
      <c r="D218" s="292"/>
      <c r="E218" s="81" t="s">
        <v>90</v>
      </c>
    </row>
    <row r="219" spans="3:5" s="1" customFormat="1" ht="16.5" x14ac:dyDescent="0.3">
      <c r="C219" s="292" t="s">
        <v>456</v>
      </c>
      <c r="D219" s="292"/>
      <c r="E219" s="81" t="s">
        <v>90</v>
      </c>
    </row>
    <row r="220" spans="3:5" s="1" customFormat="1" ht="16.5" x14ac:dyDescent="0.3">
      <c r="C220" s="292" t="s">
        <v>333</v>
      </c>
      <c r="D220" s="292"/>
      <c r="E220" s="81" t="s">
        <v>90</v>
      </c>
    </row>
    <row r="221" spans="3:5" s="1" customFormat="1" ht="16.5" x14ac:dyDescent="0.3">
      <c r="C221" s="292" t="s">
        <v>340</v>
      </c>
      <c r="D221" s="292"/>
      <c r="E221" s="81" t="s">
        <v>90</v>
      </c>
    </row>
    <row r="222" spans="3:5" s="1" customFormat="1" ht="16.5" x14ac:dyDescent="0.3">
      <c r="C222" s="292" t="s">
        <v>341</v>
      </c>
      <c r="D222" s="292"/>
      <c r="E222" s="81" t="s">
        <v>90</v>
      </c>
    </row>
    <row r="223" spans="3:5" s="1" customFormat="1" ht="16.5" x14ac:dyDescent="0.3">
      <c r="C223" s="292" t="s">
        <v>34</v>
      </c>
      <c r="D223" s="292"/>
      <c r="E223" s="81" t="s">
        <v>90</v>
      </c>
    </row>
    <row r="224" spans="3:5" s="1" customFormat="1" ht="16.5" x14ac:dyDescent="0.3">
      <c r="C224" s="292" t="s">
        <v>31</v>
      </c>
      <c r="D224" s="292"/>
      <c r="E224" s="81" t="s">
        <v>90</v>
      </c>
    </row>
    <row r="225" spans="3:5" s="1" customFormat="1" ht="16.5" x14ac:dyDescent="0.3">
      <c r="C225" s="292" t="s">
        <v>469</v>
      </c>
      <c r="D225" s="292"/>
      <c r="E225" s="81" t="s">
        <v>90</v>
      </c>
    </row>
    <row r="226" spans="3:5" s="1" customFormat="1" ht="16.5" x14ac:dyDescent="0.3">
      <c r="C226" s="292" t="s">
        <v>473</v>
      </c>
      <c r="D226" s="292"/>
      <c r="E226" s="81" t="s">
        <v>90</v>
      </c>
    </row>
    <row r="227" spans="3:5" s="1" customFormat="1" ht="16.5" x14ac:dyDescent="0.3">
      <c r="C227" s="292" t="s">
        <v>454</v>
      </c>
      <c r="D227" s="292"/>
      <c r="E227" s="81" t="s">
        <v>90</v>
      </c>
    </row>
    <row r="228" spans="3:5" s="1" customFormat="1" ht="16.5" x14ac:dyDescent="0.3">
      <c r="C228" s="292" t="s">
        <v>471</v>
      </c>
      <c r="D228" s="292"/>
      <c r="E228" s="81" t="s">
        <v>90</v>
      </c>
    </row>
    <row r="229" spans="3:5" s="1" customFormat="1" ht="16.5" x14ac:dyDescent="0.3">
      <c r="C229" s="292" t="s">
        <v>463</v>
      </c>
      <c r="D229" s="292"/>
      <c r="E229" s="81" t="s">
        <v>90</v>
      </c>
    </row>
    <row r="230" spans="3:5" s="1" customFormat="1" ht="16.5" x14ac:dyDescent="0.3">
      <c r="C230" s="292" t="s">
        <v>33</v>
      </c>
      <c r="D230" s="292"/>
      <c r="E230" s="81" t="s">
        <v>90</v>
      </c>
    </row>
    <row r="231" spans="3:5" s="1" customFormat="1" ht="16.5" x14ac:dyDescent="0.3">
      <c r="C231" s="292" t="s">
        <v>468</v>
      </c>
      <c r="D231" s="292"/>
      <c r="E231" s="81" t="s">
        <v>90</v>
      </c>
    </row>
    <row r="232" spans="3:5" s="1" customFormat="1" ht="16.5" x14ac:dyDescent="0.3">
      <c r="C232" s="292" t="s">
        <v>35</v>
      </c>
      <c r="D232" s="292"/>
      <c r="E232" s="81" t="s">
        <v>90</v>
      </c>
    </row>
    <row r="233" spans="3:5" s="1" customFormat="1" ht="16.5" x14ac:dyDescent="0.3">
      <c r="C233" s="292" t="s">
        <v>465</v>
      </c>
      <c r="D233" s="292"/>
      <c r="E233" s="81" t="s">
        <v>90</v>
      </c>
    </row>
    <row r="234" spans="3:5" s="1" customFormat="1" ht="16.5" x14ac:dyDescent="0.3">
      <c r="C234" s="292" t="s">
        <v>458</v>
      </c>
      <c r="D234" s="292"/>
      <c r="E234" s="81" t="s">
        <v>90</v>
      </c>
    </row>
    <row r="235" spans="3:5" s="1" customFormat="1" ht="16.5" x14ac:dyDescent="0.3">
      <c r="C235" s="292" t="s">
        <v>472</v>
      </c>
      <c r="D235" s="292"/>
      <c r="E235" s="81" t="s">
        <v>90</v>
      </c>
    </row>
    <row r="236" spans="3:5" s="1" customFormat="1" ht="16.5" x14ac:dyDescent="0.3">
      <c r="C236" s="292" t="s">
        <v>466</v>
      </c>
      <c r="D236" s="292"/>
      <c r="E236" s="81" t="s">
        <v>90</v>
      </c>
    </row>
    <row r="237" spans="3:5" s="1" customFormat="1" ht="16.5" x14ac:dyDescent="0.3">
      <c r="C237" s="292" t="s">
        <v>467</v>
      </c>
      <c r="D237" s="292"/>
      <c r="E237" s="81" t="s">
        <v>90</v>
      </c>
    </row>
    <row r="238" spans="3:5" s="1" customFormat="1" ht="16.5" x14ac:dyDescent="0.3">
      <c r="C238" s="292" t="s">
        <v>32</v>
      </c>
      <c r="D238" s="292"/>
      <c r="E238" s="81" t="s">
        <v>90</v>
      </c>
    </row>
    <row r="239" spans="3:5" s="1" customFormat="1" ht="16.5" x14ac:dyDescent="0.3">
      <c r="C239" s="292" t="s">
        <v>30</v>
      </c>
      <c r="D239" s="292"/>
      <c r="E239" s="81" t="s">
        <v>90</v>
      </c>
    </row>
    <row r="240" spans="3:5" s="1" customFormat="1" ht="16.5" x14ac:dyDescent="0.3">
      <c r="C240" s="292" t="s">
        <v>334</v>
      </c>
      <c r="D240" s="292"/>
      <c r="E240" s="81" t="s">
        <v>90</v>
      </c>
    </row>
    <row r="241" spans="3:5" s="1" customFormat="1" ht="16.5" x14ac:dyDescent="0.3">
      <c r="C241" s="292" t="s">
        <v>345</v>
      </c>
      <c r="D241" s="292"/>
      <c r="E241" s="81" t="s">
        <v>90</v>
      </c>
    </row>
    <row r="242" spans="3:5" s="1" customFormat="1" ht="16.5" x14ac:dyDescent="0.3">
      <c r="C242" s="292" t="s">
        <v>37</v>
      </c>
      <c r="D242" s="292"/>
      <c r="E242" s="81" t="s">
        <v>90</v>
      </c>
    </row>
    <row r="243" spans="3:5" s="1" customFormat="1" ht="16.5" x14ac:dyDescent="0.3">
      <c r="C243" s="292" t="s">
        <v>36</v>
      </c>
      <c r="D243" s="292"/>
      <c r="E243" s="81" t="s">
        <v>90</v>
      </c>
    </row>
    <row r="244" spans="3:5" s="1" customFormat="1" ht="16.5" x14ac:dyDescent="0.3">
      <c r="C244" s="292" t="s">
        <v>344</v>
      </c>
      <c r="D244" s="292"/>
      <c r="E244" s="81" t="s">
        <v>90</v>
      </c>
    </row>
    <row r="245" spans="3:5" s="1" customFormat="1" ht="16.5" x14ac:dyDescent="0.3">
      <c r="C245" s="292" t="s">
        <v>39</v>
      </c>
      <c r="D245" s="292"/>
      <c r="E245" s="81" t="s">
        <v>90</v>
      </c>
    </row>
    <row r="246" spans="3:5" s="1" customFormat="1" ht="16.5" x14ac:dyDescent="0.3">
      <c r="C246" s="292" t="s">
        <v>38</v>
      </c>
      <c r="D246" s="292"/>
      <c r="E246" s="81" t="s">
        <v>90</v>
      </c>
    </row>
    <row r="247" spans="3:5" s="1" customFormat="1" ht="16.5" x14ac:dyDescent="0.3">
      <c r="C247" s="292" t="s">
        <v>343</v>
      </c>
      <c r="D247" s="292"/>
      <c r="E247" s="81" t="s">
        <v>90</v>
      </c>
    </row>
    <row r="248" spans="3:5" s="1" customFormat="1" ht="16.5" x14ac:dyDescent="0.3">
      <c r="C248" s="292" t="s">
        <v>40</v>
      </c>
      <c r="D248" s="292"/>
      <c r="E248" s="81" t="s">
        <v>90</v>
      </c>
    </row>
    <row r="249" spans="3:5" s="1" customFormat="1" ht="16.5" x14ac:dyDescent="0.3">
      <c r="C249" s="292" t="s">
        <v>335</v>
      </c>
      <c r="D249" s="292"/>
      <c r="E249" s="81" t="s">
        <v>90</v>
      </c>
    </row>
    <row r="250" spans="3:5" s="1" customFormat="1" ht="16.5" x14ac:dyDescent="0.3">
      <c r="C250" s="292" t="s">
        <v>457</v>
      </c>
      <c r="D250" s="292"/>
      <c r="E250" s="81" t="s">
        <v>90</v>
      </c>
    </row>
    <row r="251" spans="3:5" s="1" customFormat="1" ht="16.5" x14ac:dyDescent="0.3">
      <c r="C251" s="292" t="s">
        <v>342</v>
      </c>
      <c r="D251" s="292"/>
      <c r="E251" s="81" t="s">
        <v>90</v>
      </c>
    </row>
    <row r="252" spans="3:5" s="1" customFormat="1" ht="16.5" x14ac:dyDescent="0.3">
      <c r="C252" s="292" t="s">
        <v>470</v>
      </c>
      <c r="D252" s="292"/>
      <c r="E252" s="81" t="s">
        <v>90</v>
      </c>
    </row>
    <row r="253" spans="3:5" s="1" customFormat="1" ht="16.5" x14ac:dyDescent="0.3">
      <c r="C253" s="292" t="s">
        <v>43</v>
      </c>
      <c r="D253" s="292"/>
      <c r="E253" s="81" t="s">
        <v>90</v>
      </c>
    </row>
    <row r="254" spans="3:5" s="1" customFormat="1" ht="16.5" x14ac:dyDescent="0.3">
      <c r="C254" s="292" t="s">
        <v>462</v>
      </c>
      <c r="D254" s="292"/>
      <c r="E254" s="81" t="s">
        <v>90</v>
      </c>
    </row>
    <row r="255" spans="3:5" s="1" customFormat="1" ht="16.5" x14ac:dyDescent="0.3">
      <c r="C255" s="292" t="s">
        <v>337</v>
      </c>
      <c r="D255" s="292"/>
      <c r="E255" s="81" t="s">
        <v>90</v>
      </c>
    </row>
    <row r="256" spans="3:5" s="1" customFormat="1" ht="16.5" x14ac:dyDescent="0.3">
      <c r="C256" s="292" t="s">
        <v>336</v>
      </c>
      <c r="D256" s="292"/>
      <c r="E256" s="81" t="s">
        <v>90</v>
      </c>
    </row>
    <row r="257" spans="3:5" s="1" customFormat="1" ht="16.5" x14ac:dyDescent="0.3">
      <c r="C257" s="292" t="s">
        <v>338</v>
      </c>
      <c r="D257" s="292"/>
      <c r="E257" s="81" t="s">
        <v>90</v>
      </c>
    </row>
    <row r="258" spans="3:5" s="1" customFormat="1" ht="16.5" x14ac:dyDescent="0.3">
      <c r="C258" s="292" t="s">
        <v>460</v>
      </c>
      <c r="D258" s="292"/>
      <c r="E258" s="81" t="s">
        <v>90</v>
      </c>
    </row>
    <row r="259" spans="3:5" s="1" customFormat="1" ht="16.5" x14ac:dyDescent="0.3">
      <c r="C259" s="292" t="s">
        <v>461</v>
      </c>
      <c r="D259" s="292"/>
      <c r="E259" s="81" t="s">
        <v>90</v>
      </c>
    </row>
    <row r="260" spans="3:5" s="1" customFormat="1" ht="16.5" x14ac:dyDescent="0.3">
      <c r="C260" s="292" t="s">
        <v>42</v>
      </c>
      <c r="D260" s="292"/>
      <c r="E260" s="81" t="s">
        <v>90</v>
      </c>
    </row>
    <row r="261" spans="3:5" s="1" customFormat="1" ht="16.5" x14ac:dyDescent="0.3">
      <c r="C261" s="292" t="s">
        <v>41</v>
      </c>
      <c r="D261" s="292"/>
      <c r="E261" s="81" t="s">
        <v>90</v>
      </c>
    </row>
    <row r="262" spans="3:5" s="1" customFormat="1" ht="16.5" x14ac:dyDescent="0.3">
      <c r="C262" s="292" t="s">
        <v>339</v>
      </c>
      <c r="D262" s="292"/>
      <c r="E262" s="81" t="s">
        <v>90</v>
      </c>
    </row>
    <row r="263" spans="3:5" s="1" customFormat="1" ht="16.5" x14ac:dyDescent="0.3">
      <c r="C263" s="292" t="s">
        <v>464</v>
      </c>
      <c r="D263" s="292"/>
      <c r="E263" s="81" t="s">
        <v>90</v>
      </c>
    </row>
    <row r="264" spans="3:5" s="1" customFormat="1" ht="16.5" x14ac:dyDescent="0.3">
      <c r="C264" s="16"/>
      <c r="D264" s="16"/>
      <c r="E264" s="16"/>
    </row>
    <row r="265" spans="3:5" s="1" customFormat="1" ht="16.5" x14ac:dyDescent="0.3">
      <c r="C265" s="289" t="s">
        <v>372</v>
      </c>
      <c r="D265" s="290"/>
      <c r="E265" s="290"/>
    </row>
    <row r="266" spans="3:5" s="1" customFormat="1" ht="16.5" x14ac:dyDescent="0.3">
      <c r="C266" s="291" t="s">
        <v>415</v>
      </c>
      <c r="D266" s="291"/>
      <c r="E266" s="237" t="s">
        <v>416</v>
      </c>
    </row>
    <row r="267" spans="3:5" s="1" customFormat="1" ht="16.5" x14ac:dyDescent="0.3">
      <c r="C267" s="292" t="s">
        <v>15</v>
      </c>
      <c r="D267" s="292"/>
      <c r="E267" s="81" t="s">
        <v>586</v>
      </c>
    </row>
    <row r="268" spans="3:5" s="1" customFormat="1" ht="16.5" x14ac:dyDescent="0.3">
      <c r="C268" s="265" t="s">
        <v>510</v>
      </c>
      <c r="D268" s="265"/>
      <c r="E268" s="81" t="s">
        <v>90</v>
      </c>
    </row>
    <row r="269" spans="3:5" s="1" customFormat="1" ht="16.5" x14ac:dyDescent="0.3">
      <c r="C269" s="292" t="s">
        <v>459</v>
      </c>
      <c r="D269" s="292"/>
      <c r="E269" s="81" t="s">
        <v>90</v>
      </c>
    </row>
    <row r="270" spans="3:5" s="1" customFormat="1" ht="16.5" x14ac:dyDescent="0.3">
      <c r="C270" s="292" t="s">
        <v>455</v>
      </c>
      <c r="D270" s="292"/>
      <c r="E270" s="81" t="s">
        <v>90</v>
      </c>
    </row>
    <row r="271" spans="3:5" s="1" customFormat="1" ht="16.5" x14ac:dyDescent="0.3">
      <c r="C271" s="292" t="s">
        <v>456</v>
      </c>
      <c r="D271" s="292"/>
      <c r="E271" s="81" t="s">
        <v>90</v>
      </c>
    </row>
    <row r="272" spans="3:5" s="1" customFormat="1" ht="16.5" x14ac:dyDescent="0.3">
      <c r="C272" s="292" t="s">
        <v>333</v>
      </c>
      <c r="D272" s="292"/>
      <c r="E272" s="81" t="s">
        <v>90</v>
      </c>
    </row>
    <row r="273" spans="3:5" s="1" customFormat="1" ht="16.5" x14ac:dyDescent="0.3">
      <c r="C273" s="292" t="s">
        <v>340</v>
      </c>
      <c r="D273" s="292"/>
      <c r="E273" s="81" t="s">
        <v>90</v>
      </c>
    </row>
    <row r="274" spans="3:5" s="1" customFormat="1" ht="16.5" x14ac:dyDescent="0.3">
      <c r="C274" s="292" t="s">
        <v>341</v>
      </c>
      <c r="D274" s="292"/>
      <c r="E274" s="81" t="s">
        <v>90</v>
      </c>
    </row>
    <row r="275" spans="3:5" s="1" customFormat="1" ht="16.5" x14ac:dyDescent="0.3">
      <c r="C275" s="292" t="s">
        <v>34</v>
      </c>
      <c r="D275" s="292"/>
      <c r="E275" s="81" t="s">
        <v>90</v>
      </c>
    </row>
    <row r="276" spans="3:5" s="1" customFormat="1" ht="16.5" x14ac:dyDescent="0.3">
      <c r="C276" s="292" t="s">
        <v>31</v>
      </c>
      <c r="D276" s="292"/>
      <c r="E276" s="81" t="s">
        <v>90</v>
      </c>
    </row>
    <row r="277" spans="3:5" s="1" customFormat="1" ht="16.5" x14ac:dyDescent="0.3">
      <c r="C277" s="292" t="s">
        <v>469</v>
      </c>
      <c r="D277" s="292"/>
      <c r="E277" s="81" t="s">
        <v>90</v>
      </c>
    </row>
    <row r="278" spans="3:5" s="1" customFormat="1" ht="16.5" x14ac:dyDescent="0.3">
      <c r="C278" s="292" t="s">
        <v>473</v>
      </c>
      <c r="D278" s="292"/>
      <c r="E278" s="81" t="s">
        <v>90</v>
      </c>
    </row>
    <row r="279" spans="3:5" s="1" customFormat="1" ht="16.5" x14ac:dyDescent="0.3">
      <c r="C279" s="292" t="s">
        <v>454</v>
      </c>
      <c r="D279" s="292"/>
      <c r="E279" s="81" t="s">
        <v>90</v>
      </c>
    </row>
    <row r="280" spans="3:5" s="1" customFormat="1" ht="16.5" x14ac:dyDescent="0.3">
      <c r="C280" s="292" t="s">
        <v>471</v>
      </c>
      <c r="D280" s="292"/>
      <c r="E280" s="81" t="s">
        <v>90</v>
      </c>
    </row>
    <row r="281" spans="3:5" s="1" customFormat="1" ht="16.5" x14ac:dyDescent="0.3">
      <c r="C281" s="292" t="s">
        <v>463</v>
      </c>
      <c r="D281" s="292"/>
      <c r="E281" s="81" t="s">
        <v>90</v>
      </c>
    </row>
    <row r="282" spans="3:5" s="1" customFormat="1" ht="16.5" x14ac:dyDescent="0.3">
      <c r="C282" s="292" t="s">
        <v>33</v>
      </c>
      <c r="D282" s="292"/>
      <c r="E282" s="81" t="s">
        <v>90</v>
      </c>
    </row>
    <row r="283" spans="3:5" s="1" customFormat="1" ht="16.5" x14ac:dyDescent="0.3">
      <c r="C283" s="292" t="s">
        <v>468</v>
      </c>
      <c r="D283" s="292"/>
      <c r="E283" s="81" t="s">
        <v>90</v>
      </c>
    </row>
    <row r="284" spans="3:5" s="1" customFormat="1" ht="16.5" x14ac:dyDescent="0.3">
      <c r="C284" s="292" t="s">
        <v>35</v>
      </c>
      <c r="D284" s="292"/>
      <c r="E284" s="81" t="s">
        <v>90</v>
      </c>
    </row>
    <row r="285" spans="3:5" s="1" customFormat="1" ht="16.5" x14ac:dyDescent="0.3">
      <c r="C285" s="292" t="s">
        <v>465</v>
      </c>
      <c r="D285" s="292"/>
      <c r="E285" s="81" t="s">
        <v>90</v>
      </c>
    </row>
    <row r="286" spans="3:5" s="1" customFormat="1" ht="16.5" x14ac:dyDescent="0.3">
      <c r="C286" s="292" t="s">
        <v>458</v>
      </c>
      <c r="D286" s="292"/>
      <c r="E286" s="81" t="s">
        <v>90</v>
      </c>
    </row>
    <row r="287" spans="3:5" s="1" customFormat="1" ht="16.5" x14ac:dyDescent="0.3">
      <c r="C287" s="292" t="s">
        <v>472</v>
      </c>
      <c r="D287" s="292"/>
      <c r="E287" s="81" t="s">
        <v>90</v>
      </c>
    </row>
    <row r="288" spans="3:5" s="1" customFormat="1" ht="16.5" x14ac:dyDescent="0.3">
      <c r="C288" s="292" t="s">
        <v>466</v>
      </c>
      <c r="D288" s="292"/>
      <c r="E288" s="81" t="s">
        <v>90</v>
      </c>
    </row>
    <row r="289" spans="3:5" s="1" customFormat="1" ht="16.5" x14ac:dyDescent="0.3">
      <c r="C289" s="292" t="s">
        <v>467</v>
      </c>
      <c r="D289" s="292"/>
      <c r="E289" s="81" t="s">
        <v>90</v>
      </c>
    </row>
    <row r="290" spans="3:5" s="1" customFormat="1" ht="16.5" x14ac:dyDescent="0.3">
      <c r="C290" s="292" t="s">
        <v>32</v>
      </c>
      <c r="D290" s="292"/>
      <c r="E290" s="81" t="s">
        <v>90</v>
      </c>
    </row>
    <row r="291" spans="3:5" s="1" customFormat="1" ht="16.5" x14ac:dyDescent="0.3">
      <c r="C291" s="292" t="s">
        <v>30</v>
      </c>
      <c r="D291" s="292"/>
      <c r="E291" s="81" t="s">
        <v>90</v>
      </c>
    </row>
    <row r="292" spans="3:5" s="1" customFormat="1" ht="16.5" x14ac:dyDescent="0.3">
      <c r="C292" s="292" t="s">
        <v>334</v>
      </c>
      <c r="D292" s="292"/>
      <c r="E292" s="81" t="s">
        <v>90</v>
      </c>
    </row>
    <row r="293" spans="3:5" s="1" customFormat="1" ht="16.5" x14ac:dyDescent="0.3">
      <c r="C293" s="292" t="s">
        <v>345</v>
      </c>
      <c r="D293" s="292"/>
      <c r="E293" s="81" t="s">
        <v>90</v>
      </c>
    </row>
    <row r="294" spans="3:5" s="1" customFormat="1" ht="16.5" x14ac:dyDescent="0.3">
      <c r="C294" s="292" t="s">
        <v>37</v>
      </c>
      <c r="D294" s="292"/>
      <c r="E294" s="81" t="s">
        <v>90</v>
      </c>
    </row>
    <row r="295" spans="3:5" s="1" customFormat="1" ht="16.5" x14ac:dyDescent="0.3">
      <c r="C295" s="292" t="s">
        <v>36</v>
      </c>
      <c r="D295" s="292"/>
      <c r="E295" s="81" t="s">
        <v>90</v>
      </c>
    </row>
    <row r="296" spans="3:5" s="1" customFormat="1" ht="16.5" x14ac:dyDescent="0.3">
      <c r="C296" s="292" t="s">
        <v>344</v>
      </c>
      <c r="D296" s="292"/>
      <c r="E296" s="81" t="s">
        <v>90</v>
      </c>
    </row>
    <row r="297" spans="3:5" s="1" customFormat="1" ht="16.5" x14ac:dyDescent="0.3">
      <c r="C297" s="292" t="s">
        <v>39</v>
      </c>
      <c r="D297" s="292"/>
      <c r="E297" s="81" t="s">
        <v>90</v>
      </c>
    </row>
    <row r="298" spans="3:5" s="1" customFormat="1" ht="16.5" x14ac:dyDescent="0.3">
      <c r="C298" s="292" t="s">
        <v>38</v>
      </c>
      <c r="D298" s="292"/>
      <c r="E298" s="81" t="s">
        <v>90</v>
      </c>
    </row>
    <row r="299" spans="3:5" s="1" customFormat="1" ht="16.5" x14ac:dyDescent="0.3">
      <c r="C299" s="292" t="s">
        <v>343</v>
      </c>
      <c r="D299" s="292"/>
      <c r="E299" s="81" t="s">
        <v>90</v>
      </c>
    </row>
    <row r="300" spans="3:5" s="1" customFormat="1" ht="16.5" x14ac:dyDescent="0.3">
      <c r="C300" s="292" t="s">
        <v>40</v>
      </c>
      <c r="D300" s="292"/>
      <c r="E300" s="81" t="s">
        <v>90</v>
      </c>
    </row>
    <row r="301" spans="3:5" s="1" customFormat="1" ht="16.5" x14ac:dyDescent="0.3">
      <c r="C301" s="292" t="s">
        <v>335</v>
      </c>
      <c r="D301" s="292"/>
      <c r="E301" s="81" t="s">
        <v>90</v>
      </c>
    </row>
    <row r="302" spans="3:5" s="1" customFormat="1" ht="16.5" x14ac:dyDescent="0.3">
      <c r="C302" s="292" t="s">
        <v>457</v>
      </c>
      <c r="D302" s="292"/>
      <c r="E302" s="81" t="s">
        <v>90</v>
      </c>
    </row>
    <row r="303" spans="3:5" s="1" customFormat="1" ht="16.5" x14ac:dyDescent="0.3">
      <c r="C303" s="292" t="s">
        <v>342</v>
      </c>
      <c r="D303" s="292"/>
      <c r="E303" s="81" t="s">
        <v>90</v>
      </c>
    </row>
    <row r="304" spans="3:5" s="1" customFormat="1" ht="16.5" x14ac:dyDescent="0.3">
      <c r="C304" s="292" t="s">
        <v>470</v>
      </c>
      <c r="D304" s="292"/>
      <c r="E304" s="81" t="s">
        <v>90</v>
      </c>
    </row>
    <row r="305" spans="3:5" s="1" customFormat="1" ht="16.5" x14ac:dyDescent="0.3">
      <c r="C305" s="292" t="s">
        <v>43</v>
      </c>
      <c r="D305" s="292"/>
      <c r="E305" s="81" t="s">
        <v>90</v>
      </c>
    </row>
    <row r="306" spans="3:5" s="1" customFormat="1" ht="16.5" x14ac:dyDescent="0.3">
      <c r="C306" s="292" t="s">
        <v>462</v>
      </c>
      <c r="D306" s="292"/>
      <c r="E306" s="81" t="s">
        <v>90</v>
      </c>
    </row>
    <row r="307" spans="3:5" s="1" customFormat="1" ht="16.5" x14ac:dyDescent="0.3">
      <c r="C307" s="292" t="s">
        <v>337</v>
      </c>
      <c r="D307" s="292"/>
      <c r="E307" s="81" t="s">
        <v>90</v>
      </c>
    </row>
    <row r="308" spans="3:5" s="1" customFormat="1" ht="16.5" x14ac:dyDescent="0.3">
      <c r="C308" s="292" t="s">
        <v>336</v>
      </c>
      <c r="D308" s="292"/>
      <c r="E308" s="81" t="s">
        <v>90</v>
      </c>
    </row>
    <row r="309" spans="3:5" s="1" customFormat="1" ht="16.5" x14ac:dyDescent="0.3">
      <c r="C309" s="292" t="s">
        <v>338</v>
      </c>
      <c r="D309" s="292"/>
      <c r="E309" s="81" t="s">
        <v>90</v>
      </c>
    </row>
    <row r="310" spans="3:5" s="1" customFormat="1" ht="16.5" x14ac:dyDescent="0.3">
      <c r="C310" s="292" t="s">
        <v>460</v>
      </c>
      <c r="D310" s="292"/>
      <c r="E310" s="81" t="s">
        <v>90</v>
      </c>
    </row>
    <row r="311" spans="3:5" s="1" customFormat="1" ht="16.5" x14ac:dyDescent="0.3">
      <c r="C311" s="292" t="s">
        <v>461</v>
      </c>
      <c r="D311" s="292"/>
      <c r="E311" s="81" t="s">
        <v>90</v>
      </c>
    </row>
    <row r="312" spans="3:5" s="1" customFormat="1" ht="16.5" x14ac:dyDescent="0.3">
      <c r="C312" s="292" t="s">
        <v>42</v>
      </c>
      <c r="D312" s="292"/>
      <c r="E312" s="81" t="s">
        <v>90</v>
      </c>
    </row>
    <row r="313" spans="3:5" s="1" customFormat="1" ht="16.5" x14ac:dyDescent="0.3">
      <c r="C313" s="292" t="s">
        <v>41</v>
      </c>
      <c r="D313" s="292"/>
      <c r="E313" s="81" t="s">
        <v>90</v>
      </c>
    </row>
    <row r="314" spans="3:5" s="1" customFormat="1" ht="16.5" x14ac:dyDescent="0.3">
      <c r="C314" s="292" t="s">
        <v>339</v>
      </c>
      <c r="D314" s="292"/>
      <c r="E314" s="81" t="s">
        <v>90</v>
      </c>
    </row>
    <row r="315" spans="3:5" s="1" customFormat="1" ht="16.5" x14ac:dyDescent="0.3">
      <c r="C315" s="292" t="s">
        <v>464</v>
      </c>
      <c r="D315" s="292"/>
      <c r="E315" s="81" t="s">
        <v>90</v>
      </c>
    </row>
    <row r="316" spans="3:5" s="1" customFormat="1" ht="16.5" x14ac:dyDescent="0.3">
      <c r="C316" s="16"/>
      <c r="D316" s="16"/>
      <c r="E316" s="16"/>
    </row>
    <row r="317" spans="3:5" s="1" customFormat="1" ht="16.5" x14ac:dyDescent="0.3">
      <c r="C317" s="289" t="s">
        <v>373</v>
      </c>
      <c r="D317" s="290"/>
      <c r="E317" s="290"/>
    </row>
    <row r="318" spans="3:5" s="1" customFormat="1" ht="16.5" x14ac:dyDescent="0.3">
      <c r="C318" s="291" t="s">
        <v>415</v>
      </c>
      <c r="D318" s="291"/>
      <c r="E318" s="237" t="s">
        <v>416</v>
      </c>
    </row>
    <row r="319" spans="3:5" s="1" customFormat="1" ht="16.5" x14ac:dyDescent="0.3">
      <c r="C319" s="292" t="s">
        <v>15</v>
      </c>
      <c r="D319" s="292"/>
      <c r="E319" s="81" t="s">
        <v>587</v>
      </c>
    </row>
    <row r="320" spans="3:5" s="1" customFormat="1" ht="16.5" x14ac:dyDescent="0.3">
      <c r="C320" s="265" t="s">
        <v>510</v>
      </c>
      <c r="D320" s="265"/>
      <c r="E320" s="81" t="s">
        <v>90</v>
      </c>
    </row>
    <row r="321" spans="3:5" s="1" customFormat="1" ht="16.5" x14ac:dyDescent="0.3">
      <c r="C321" s="292" t="s">
        <v>459</v>
      </c>
      <c r="D321" s="292"/>
      <c r="E321" s="81" t="s">
        <v>90</v>
      </c>
    </row>
    <row r="322" spans="3:5" s="1" customFormat="1" ht="16.5" x14ac:dyDescent="0.3">
      <c r="C322" s="292" t="s">
        <v>455</v>
      </c>
      <c r="D322" s="292"/>
      <c r="E322" s="81" t="s">
        <v>90</v>
      </c>
    </row>
    <row r="323" spans="3:5" s="1" customFormat="1" ht="16.5" x14ac:dyDescent="0.3">
      <c r="C323" s="292" t="s">
        <v>456</v>
      </c>
      <c r="D323" s="292"/>
      <c r="E323" s="81" t="s">
        <v>90</v>
      </c>
    </row>
    <row r="324" spans="3:5" s="1" customFormat="1" ht="16.5" x14ac:dyDescent="0.3">
      <c r="C324" s="292" t="s">
        <v>333</v>
      </c>
      <c r="D324" s="292"/>
      <c r="E324" s="81" t="s">
        <v>90</v>
      </c>
    </row>
    <row r="325" spans="3:5" s="1" customFormat="1" ht="16.5" x14ac:dyDescent="0.3">
      <c r="C325" s="292" t="s">
        <v>340</v>
      </c>
      <c r="D325" s="292"/>
      <c r="E325" s="81" t="s">
        <v>90</v>
      </c>
    </row>
    <row r="326" spans="3:5" s="1" customFormat="1" ht="16.5" x14ac:dyDescent="0.3">
      <c r="C326" s="292" t="s">
        <v>341</v>
      </c>
      <c r="D326" s="292"/>
      <c r="E326" s="81" t="s">
        <v>90</v>
      </c>
    </row>
    <row r="327" spans="3:5" s="1" customFormat="1" ht="16.5" x14ac:dyDescent="0.3">
      <c r="C327" s="292" t="s">
        <v>34</v>
      </c>
      <c r="D327" s="292"/>
      <c r="E327" s="81" t="s">
        <v>90</v>
      </c>
    </row>
    <row r="328" spans="3:5" s="1" customFormat="1" ht="16.5" x14ac:dyDescent="0.3">
      <c r="C328" s="292" t="s">
        <v>31</v>
      </c>
      <c r="D328" s="292"/>
      <c r="E328" s="81" t="s">
        <v>90</v>
      </c>
    </row>
    <row r="329" spans="3:5" s="1" customFormat="1" ht="16.5" x14ac:dyDescent="0.3">
      <c r="C329" s="292" t="s">
        <v>469</v>
      </c>
      <c r="D329" s="292"/>
      <c r="E329" s="81" t="s">
        <v>90</v>
      </c>
    </row>
    <row r="330" spans="3:5" s="1" customFormat="1" ht="16.5" x14ac:dyDescent="0.3">
      <c r="C330" s="292" t="s">
        <v>473</v>
      </c>
      <c r="D330" s="292"/>
      <c r="E330" s="81" t="s">
        <v>90</v>
      </c>
    </row>
    <row r="331" spans="3:5" s="1" customFormat="1" ht="16.5" x14ac:dyDescent="0.3">
      <c r="C331" s="292" t="s">
        <v>454</v>
      </c>
      <c r="D331" s="292"/>
      <c r="E331" s="81" t="s">
        <v>90</v>
      </c>
    </row>
    <row r="332" spans="3:5" s="1" customFormat="1" ht="16.5" x14ac:dyDescent="0.3">
      <c r="C332" s="292" t="s">
        <v>471</v>
      </c>
      <c r="D332" s="292"/>
      <c r="E332" s="81" t="s">
        <v>90</v>
      </c>
    </row>
    <row r="333" spans="3:5" s="1" customFormat="1" ht="16.5" x14ac:dyDescent="0.3">
      <c r="C333" s="292" t="s">
        <v>463</v>
      </c>
      <c r="D333" s="292"/>
      <c r="E333" s="81" t="s">
        <v>90</v>
      </c>
    </row>
    <row r="334" spans="3:5" s="1" customFormat="1" ht="16.5" x14ac:dyDescent="0.3">
      <c r="C334" s="292" t="s">
        <v>33</v>
      </c>
      <c r="D334" s="292"/>
      <c r="E334" s="81" t="s">
        <v>90</v>
      </c>
    </row>
    <row r="335" spans="3:5" s="1" customFormat="1" ht="16.5" x14ac:dyDescent="0.3">
      <c r="C335" s="292" t="s">
        <v>468</v>
      </c>
      <c r="D335" s="292"/>
      <c r="E335" s="81" t="s">
        <v>90</v>
      </c>
    </row>
    <row r="336" spans="3:5" s="1" customFormat="1" ht="16.5" x14ac:dyDescent="0.3">
      <c r="C336" s="292" t="s">
        <v>35</v>
      </c>
      <c r="D336" s="292"/>
      <c r="E336" s="81" t="s">
        <v>90</v>
      </c>
    </row>
    <row r="337" spans="3:5" s="1" customFormat="1" ht="16.5" x14ac:dyDescent="0.3">
      <c r="C337" s="292" t="s">
        <v>465</v>
      </c>
      <c r="D337" s="292"/>
      <c r="E337" s="81" t="s">
        <v>90</v>
      </c>
    </row>
    <row r="338" spans="3:5" s="1" customFormat="1" ht="16.5" x14ac:dyDescent="0.3">
      <c r="C338" s="292" t="s">
        <v>458</v>
      </c>
      <c r="D338" s="292"/>
      <c r="E338" s="81" t="s">
        <v>90</v>
      </c>
    </row>
    <row r="339" spans="3:5" s="1" customFormat="1" ht="16.5" x14ac:dyDescent="0.3">
      <c r="C339" s="292" t="s">
        <v>472</v>
      </c>
      <c r="D339" s="292"/>
      <c r="E339" s="81" t="s">
        <v>90</v>
      </c>
    </row>
    <row r="340" spans="3:5" s="1" customFormat="1" ht="16.5" x14ac:dyDescent="0.3">
      <c r="C340" s="292" t="s">
        <v>466</v>
      </c>
      <c r="D340" s="292"/>
      <c r="E340" s="81" t="s">
        <v>90</v>
      </c>
    </row>
    <row r="341" spans="3:5" s="1" customFormat="1" ht="16.5" x14ac:dyDescent="0.3">
      <c r="C341" s="292" t="s">
        <v>467</v>
      </c>
      <c r="D341" s="292"/>
      <c r="E341" s="81" t="s">
        <v>90</v>
      </c>
    </row>
    <row r="342" spans="3:5" s="1" customFormat="1" ht="16.5" x14ac:dyDescent="0.3">
      <c r="C342" s="292" t="s">
        <v>32</v>
      </c>
      <c r="D342" s="292"/>
      <c r="E342" s="81" t="s">
        <v>90</v>
      </c>
    </row>
    <row r="343" spans="3:5" s="1" customFormat="1" ht="16.5" x14ac:dyDescent="0.3">
      <c r="C343" s="292" t="s">
        <v>30</v>
      </c>
      <c r="D343" s="292"/>
      <c r="E343" s="81" t="s">
        <v>90</v>
      </c>
    </row>
    <row r="344" spans="3:5" s="1" customFormat="1" ht="16.5" x14ac:dyDescent="0.3">
      <c r="C344" s="292" t="s">
        <v>334</v>
      </c>
      <c r="D344" s="292"/>
      <c r="E344" s="81" t="s">
        <v>90</v>
      </c>
    </row>
    <row r="345" spans="3:5" s="1" customFormat="1" ht="16.5" x14ac:dyDescent="0.3">
      <c r="C345" s="292" t="s">
        <v>345</v>
      </c>
      <c r="D345" s="292"/>
      <c r="E345" s="81" t="s">
        <v>90</v>
      </c>
    </row>
    <row r="346" spans="3:5" s="1" customFormat="1" ht="16.5" x14ac:dyDescent="0.3">
      <c r="C346" s="292" t="s">
        <v>37</v>
      </c>
      <c r="D346" s="292"/>
      <c r="E346" s="81" t="s">
        <v>90</v>
      </c>
    </row>
    <row r="347" spans="3:5" s="1" customFormat="1" ht="16.5" x14ac:dyDescent="0.3">
      <c r="C347" s="292" t="s">
        <v>36</v>
      </c>
      <c r="D347" s="292"/>
      <c r="E347" s="81" t="s">
        <v>90</v>
      </c>
    </row>
    <row r="348" spans="3:5" s="1" customFormat="1" ht="16.5" x14ac:dyDescent="0.3">
      <c r="C348" s="292" t="s">
        <v>344</v>
      </c>
      <c r="D348" s="292"/>
      <c r="E348" s="81" t="s">
        <v>90</v>
      </c>
    </row>
    <row r="349" spans="3:5" s="1" customFormat="1" ht="16.5" x14ac:dyDescent="0.3">
      <c r="C349" s="292" t="s">
        <v>39</v>
      </c>
      <c r="D349" s="292"/>
      <c r="E349" s="81" t="s">
        <v>90</v>
      </c>
    </row>
    <row r="350" spans="3:5" s="1" customFormat="1" ht="16.5" x14ac:dyDescent="0.3">
      <c r="C350" s="292" t="s">
        <v>38</v>
      </c>
      <c r="D350" s="292"/>
      <c r="E350" s="81" t="s">
        <v>90</v>
      </c>
    </row>
    <row r="351" spans="3:5" s="1" customFormat="1" ht="16.5" x14ac:dyDescent="0.3">
      <c r="C351" s="292" t="s">
        <v>343</v>
      </c>
      <c r="D351" s="292"/>
      <c r="E351" s="81" t="s">
        <v>90</v>
      </c>
    </row>
    <row r="352" spans="3:5" s="1" customFormat="1" ht="16.5" x14ac:dyDescent="0.3">
      <c r="C352" s="292" t="s">
        <v>40</v>
      </c>
      <c r="D352" s="292"/>
      <c r="E352" s="81" t="s">
        <v>90</v>
      </c>
    </row>
    <row r="353" spans="3:5" s="1" customFormat="1" ht="16.5" x14ac:dyDescent="0.3">
      <c r="C353" s="292" t="s">
        <v>335</v>
      </c>
      <c r="D353" s="292"/>
      <c r="E353" s="81" t="s">
        <v>90</v>
      </c>
    </row>
    <row r="354" spans="3:5" s="1" customFormat="1" ht="16.5" x14ac:dyDescent="0.3">
      <c r="C354" s="292" t="s">
        <v>457</v>
      </c>
      <c r="D354" s="292"/>
      <c r="E354" s="81" t="s">
        <v>90</v>
      </c>
    </row>
    <row r="355" spans="3:5" s="1" customFormat="1" ht="16.5" x14ac:dyDescent="0.3">
      <c r="C355" s="292" t="s">
        <v>342</v>
      </c>
      <c r="D355" s="292"/>
      <c r="E355" s="81" t="s">
        <v>90</v>
      </c>
    </row>
    <row r="356" spans="3:5" s="1" customFormat="1" ht="16.5" x14ac:dyDescent="0.3">
      <c r="C356" s="292" t="s">
        <v>470</v>
      </c>
      <c r="D356" s="292"/>
      <c r="E356" s="81" t="s">
        <v>90</v>
      </c>
    </row>
    <row r="357" spans="3:5" s="1" customFormat="1" ht="16.5" x14ac:dyDescent="0.3">
      <c r="C357" s="292" t="s">
        <v>43</v>
      </c>
      <c r="D357" s="292"/>
      <c r="E357" s="81" t="s">
        <v>90</v>
      </c>
    </row>
    <row r="358" spans="3:5" s="1" customFormat="1" ht="16.5" x14ac:dyDescent="0.3">
      <c r="C358" s="292" t="s">
        <v>462</v>
      </c>
      <c r="D358" s="292"/>
      <c r="E358" s="81" t="s">
        <v>90</v>
      </c>
    </row>
    <row r="359" spans="3:5" s="1" customFormat="1" ht="16.5" x14ac:dyDescent="0.3">
      <c r="C359" s="292" t="s">
        <v>337</v>
      </c>
      <c r="D359" s="292"/>
      <c r="E359" s="81" t="s">
        <v>90</v>
      </c>
    </row>
    <row r="360" spans="3:5" s="1" customFormat="1" ht="16.5" x14ac:dyDescent="0.3">
      <c r="C360" s="292" t="s">
        <v>336</v>
      </c>
      <c r="D360" s="292"/>
      <c r="E360" s="81" t="s">
        <v>90</v>
      </c>
    </row>
    <row r="361" spans="3:5" s="1" customFormat="1" ht="16.5" x14ac:dyDescent="0.3">
      <c r="C361" s="292" t="s">
        <v>338</v>
      </c>
      <c r="D361" s="292"/>
      <c r="E361" s="81" t="s">
        <v>90</v>
      </c>
    </row>
    <row r="362" spans="3:5" s="1" customFormat="1" ht="16.5" x14ac:dyDescent="0.3">
      <c r="C362" s="292" t="s">
        <v>460</v>
      </c>
      <c r="D362" s="292"/>
      <c r="E362" s="81" t="s">
        <v>90</v>
      </c>
    </row>
    <row r="363" spans="3:5" s="1" customFormat="1" ht="16.5" x14ac:dyDescent="0.3">
      <c r="C363" s="292" t="s">
        <v>461</v>
      </c>
      <c r="D363" s="292"/>
      <c r="E363" s="81" t="s">
        <v>90</v>
      </c>
    </row>
    <row r="364" spans="3:5" s="1" customFormat="1" ht="16.5" x14ac:dyDescent="0.3">
      <c r="C364" s="292" t="s">
        <v>42</v>
      </c>
      <c r="D364" s="292"/>
      <c r="E364" s="81" t="s">
        <v>90</v>
      </c>
    </row>
    <row r="365" spans="3:5" s="1" customFormat="1" ht="16.5" x14ac:dyDescent="0.3">
      <c r="C365" s="292" t="s">
        <v>41</v>
      </c>
      <c r="D365" s="292"/>
      <c r="E365" s="81" t="s">
        <v>90</v>
      </c>
    </row>
    <row r="366" spans="3:5" s="1" customFormat="1" ht="16.5" x14ac:dyDescent="0.3">
      <c r="C366" s="292" t="s">
        <v>339</v>
      </c>
      <c r="D366" s="292"/>
      <c r="E366" s="81" t="s">
        <v>90</v>
      </c>
    </row>
    <row r="367" spans="3:5" s="1" customFormat="1" ht="16.5" x14ac:dyDescent="0.3">
      <c r="C367" s="292" t="s">
        <v>464</v>
      </c>
      <c r="D367" s="292"/>
      <c r="E367" s="81" t="s">
        <v>90</v>
      </c>
    </row>
    <row r="368" spans="3:5" s="1" customFormat="1" ht="16.5" x14ac:dyDescent="0.3">
      <c r="C368" s="16"/>
      <c r="D368" s="16"/>
      <c r="E368" s="16"/>
    </row>
    <row r="369" spans="3:5" s="1" customFormat="1" ht="16.5" x14ac:dyDescent="0.3">
      <c r="C369" s="289" t="s">
        <v>374</v>
      </c>
      <c r="D369" s="290"/>
      <c r="E369" s="290"/>
    </row>
    <row r="370" spans="3:5" s="1" customFormat="1" ht="16.5" x14ac:dyDescent="0.3">
      <c r="C370" s="291" t="s">
        <v>415</v>
      </c>
      <c r="D370" s="291"/>
      <c r="E370" s="237" t="s">
        <v>416</v>
      </c>
    </row>
    <row r="371" spans="3:5" s="1" customFormat="1" ht="16.5" x14ac:dyDescent="0.3">
      <c r="C371" s="292" t="s">
        <v>15</v>
      </c>
      <c r="D371" s="292"/>
      <c r="E371" s="81" t="s">
        <v>90</v>
      </c>
    </row>
    <row r="372" spans="3:5" s="1" customFormat="1" ht="16.5" x14ac:dyDescent="0.3">
      <c r="C372" s="265" t="s">
        <v>510</v>
      </c>
      <c r="D372" s="265"/>
      <c r="E372" s="81" t="s">
        <v>90</v>
      </c>
    </row>
    <row r="373" spans="3:5" s="1" customFormat="1" ht="16.5" x14ac:dyDescent="0.3">
      <c r="C373" s="292" t="s">
        <v>459</v>
      </c>
      <c r="D373" s="292"/>
      <c r="E373" s="81" t="s">
        <v>90</v>
      </c>
    </row>
    <row r="374" spans="3:5" s="1" customFormat="1" ht="16.5" x14ac:dyDescent="0.3">
      <c r="C374" s="292" t="s">
        <v>455</v>
      </c>
      <c r="D374" s="292"/>
      <c r="E374" s="81" t="s">
        <v>90</v>
      </c>
    </row>
    <row r="375" spans="3:5" s="1" customFormat="1" ht="16.5" x14ac:dyDescent="0.3">
      <c r="C375" s="292" t="s">
        <v>456</v>
      </c>
      <c r="D375" s="292"/>
      <c r="E375" s="81" t="s">
        <v>90</v>
      </c>
    </row>
    <row r="376" spans="3:5" s="1" customFormat="1" ht="16.5" x14ac:dyDescent="0.3">
      <c r="C376" s="292" t="s">
        <v>333</v>
      </c>
      <c r="D376" s="292"/>
      <c r="E376" s="81" t="s">
        <v>90</v>
      </c>
    </row>
    <row r="377" spans="3:5" s="1" customFormat="1" ht="16.5" x14ac:dyDescent="0.3">
      <c r="C377" s="292" t="s">
        <v>340</v>
      </c>
      <c r="D377" s="292"/>
      <c r="E377" s="81" t="s">
        <v>90</v>
      </c>
    </row>
    <row r="378" spans="3:5" s="1" customFormat="1" ht="16.5" x14ac:dyDescent="0.3">
      <c r="C378" s="292" t="s">
        <v>341</v>
      </c>
      <c r="D378" s="292"/>
      <c r="E378" s="81" t="s">
        <v>90</v>
      </c>
    </row>
    <row r="379" spans="3:5" s="1" customFormat="1" ht="16.5" x14ac:dyDescent="0.3">
      <c r="C379" s="292" t="s">
        <v>34</v>
      </c>
      <c r="D379" s="292"/>
      <c r="E379" s="81" t="s">
        <v>90</v>
      </c>
    </row>
    <row r="380" spans="3:5" s="1" customFormat="1" ht="16.5" x14ac:dyDescent="0.3">
      <c r="C380" s="292" t="s">
        <v>31</v>
      </c>
      <c r="D380" s="292"/>
      <c r="E380" s="81" t="s">
        <v>90</v>
      </c>
    </row>
    <row r="381" spans="3:5" s="1" customFormat="1" ht="16.5" x14ac:dyDescent="0.3">
      <c r="C381" s="292" t="s">
        <v>469</v>
      </c>
      <c r="D381" s="292"/>
      <c r="E381" s="81" t="s">
        <v>90</v>
      </c>
    </row>
    <row r="382" spans="3:5" s="1" customFormat="1" ht="16.5" x14ac:dyDescent="0.3">
      <c r="C382" s="292" t="s">
        <v>473</v>
      </c>
      <c r="D382" s="292"/>
      <c r="E382" s="81" t="s">
        <v>90</v>
      </c>
    </row>
    <row r="383" spans="3:5" s="1" customFormat="1" ht="16.5" x14ac:dyDescent="0.3">
      <c r="C383" s="292" t="s">
        <v>454</v>
      </c>
      <c r="D383" s="292"/>
      <c r="E383" s="81" t="s">
        <v>90</v>
      </c>
    </row>
    <row r="384" spans="3:5" s="1" customFormat="1" ht="16.5" x14ac:dyDescent="0.3">
      <c r="C384" s="292" t="s">
        <v>471</v>
      </c>
      <c r="D384" s="292"/>
      <c r="E384" s="81" t="s">
        <v>90</v>
      </c>
    </row>
    <row r="385" spans="3:5" s="1" customFormat="1" ht="16.5" x14ac:dyDescent="0.3">
      <c r="C385" s="292" t="s">
        <v>463</v>
      </c>
      <c r="D385" s="292"/>
      <c r="E385" s="81" t="s">
        <v>90</v>
      </c>
    </row>
    <row r="386" spans="3:5" s="1" customFormat="1" ht="16.5" x14ac:dyDescent="0.3">
      <c r="C386" s="292" t="s">
        <v>33</v>
      </c>
      <c r="D386" s="292"/>
      <c r="E386" s="81" t="s">
        <v>90</v>
      </c>
    </row>
    <row r="387" spans="3:5" s="1" customFormat="1" ht="16.5" x14ac:dyDescent="0.3">
      <c r="C387" s="292" t="s">
        <v>468</v>
      </c>
      <c r="D387" s="292"/>
      <c r="E387" s="81" t="s">
        <v>90</v>
      </c>
    </row>
    <row r="388" spans="3:5" s="1" customFormat="1" ht="16.5" x14ac:dyDescent="0.3">
      <c r="C388" s="292" t="s">
        <v>35</v>
      </c>
      <c r="D388" s="292"/>
      <c r="E388" s="81" t="s">
        <v>90</v>
      </c>
    </row>
    <row r="389" spans="3:5" s="1" customFormat="1" ht="16.5" x14ac:dyDescent="0.3">
      <c r="C389" s="292" t="s">
        <v>465</v>
      </c>
      <c r="D389" s="292"/>
      <c r="E389" s="81" t="s">
        <v>90</v>
      </c>
    </row>
    <row r="390" spans="3:5" s="1" customFormat="1" ht="16.5" x14ac:dyDescent="0.3">
      <c r="C390" s="292" t="s">
        <v>458</v>
      </c>
      <c r="D390" s="292"/>
      <c r="E390" s="81" t="s">
        <v>90</v>
      </c>
    </row>
    <row r="391" spans="3:5" s="1" customFormat="1" ht="16.5" x14ac:dyDescent="0.3">
      <c r="C391" s="292" t="s">
        <v>472</v>
      </c>
      <c r="D391" s="292"/>
      <c r="E391" s="81" t="s">
        <v>90</v>
      </c>
    </row>
    <row r="392" spans="3:5" s="1" customFormat="1" ht="16.5" x14ac:dyDescent="0.3">
      <c r="C392" s="292" t="s">
        <v>466</v>
      </c>
      <c r="D392" s="292"/>
      <c r="E392" s="81" t="s">
        <v>90</v>
      </c>
    </row>
    <row r="393" spans="3:5" s="1" customFormat="1" ht="16.5" x14ac:dyDescent="0.3">
      <c r="C393" s="292" t="s">
        <v>467</v>
      </c>
      <c r="D393" s="292"/>
      <c r="E393" s="81" t="s">
        <v>90</v>
      </c>
    </row>
    <row r="394" spans="3:5" s="1" customFormat="1" ht="16.5" x14ac:dyDescent="0.3">
      <c r="C394" s="292" t="s">
        <v>32</v>
      </c>
      <c r="D394" s="292"/>
      <c r="E394" s="81" t="s">
        <v>90</v>
      </c>
    </row>
    <row r="395" spans="3:5" s="1" customFormat="1" ht="16.5" x14ac:dyDescent="0.3">
      <c r="C395" s="292" t="s">
        <v>30</v>
      </c>
      <c r="D395" s="292"/>
      <c r="E395" s="81" t="s">
        <v>90</v>
      </c>
    </row>
    <row r="396" spans="3:5" s="1" customFormat="1" ht="16.5" x14ac:dyDescent="0.3">
      <c r="C396" s="292" t="s">
        <v>334</v>
      </c>
      <c r="D396" s="292"/>
      <c r="E396" s="81" t="s">
        <v>90</v>
      </c>
    </row>
    <row r="397" spans="3:5" s="1" customFormat="1" ht="16.5" x14ac:dyDescent="0.3">
      <c r="C397" s="292" t="s">
        <v>345</v>
      </c>
      <c r="D397" s="292"/>
      <c r="E397" s="81" t="s">
        <v>90</v>
      </c>
    </row>
    <row r="398" spans="3:5" s="1" customFormat="1" ht="16.5" x14ac:dyDescent="0.3">
      <c r="C398" s="292" t="s">
        <v>37</v>
      </c>
      <c r="D398" s="292"/>
      <c r="E398" s="81" t="s">
        <v>90</v>
      </c>
    </row>
    <row r="399" spans="3:5" s="1" customFormat="1" ht="16.5" x14ac:dyDescent="0.3">
      <c r="C399" s="292" t="s">
        <v>36</v>
      </c>
      <c r="D399" s="292"/>
      <c r="E399" s="81" t="s">
        <v>90</v>
      </c>
    </row>
    <row r="400" spans="3:5" s="1" customFormat="1" ht="16.5" x14ac:dyDescent="0.3">
      <c r="C400" s="292" t="s">
        <v>344</v>
      </c>
      <c r="D400" s="292"/>
      <c r="E400" s="81" t="s">
        <v>90</v>
      </c>
    </row>
    <row r="401" spans="3:5" s="1" customFormat="1" ht="16.5" x14ac:dyDescent="0.3">
      <c r="C401" s="292" t="s">
        <v>39</v>
      </c>
      <c r="D401" s="292"/>
      <c r="E401" s="81" t="s">
        <v>90</v>
      </c>
    </row>
    <row r="402" spans="3:5" s="1" customFormat="1" ht="16.5" x14ac:dyDescent="0.3">
      <c r="C402" s="292" t="s">
        <v>38</v>
      </c>
      <c r="D402" s="292"/>
      <c r="E402" s="81" t="s">
        <v>90</v>
      </c>
    </row>
    <row r="403" spans="3:5" s="1" customFormat="1" ht="16.5" x14ac:dyDescent="0.3">
      <c r="C403" s="292" t="s">
        <v>343</v>
      </c>
      <c r="D403" s="292"/>
      <c r="E403" s="81" t="s">
        <v>90</v>
      </c>
    </row>
    <row r="404" spans="3:5" s="1" customFormat="1" ht="16.5" x14ac:dyDescent="0.3">
      <c r="C404" s="292" t="s">
        <v>40</v>
      </c>
      <c r="D404" s="292"/>
      <c r="E404" s="81" t="s">
        <v>90</v>
      </c>
    </row>
    <row r="405" spans="3:5" s="1" customFormat="1" ht="16.5" x14ac:dyDescent="0.3">
      <c r="C405" s="292" t="s">
        <v>335</v>
      </c>
      <c r="D405" s="292"/>
      <c r="E405" s="81" t="s">
        <v>90</v>
      </c>
    </row>
    <row r="406" spans="3:5" s="1" customFormat="1" ht="16.5" x14ac:dyDescent="0.3">
      <c r="C406" s="292" t="s">
        <v>457</v>
      </c>
      <c r="D406" s="292"/>
      <c r="E406" s="81" t="s">
        <v>90</v>
      </c>
    </row>
    <row r="407" spans="3:5" s="1" customFormat="1" ht="16.5" x14ac:dyDescent="0.3">
      <c r="C407" s="292" t="s">
        <v>342</v>
      </c>
      <c r="D407" s="292"/>
      <c r="E407" s="81" t="s">
        <v>90</v>
      </c>
    </row>
    <row r="408" spans="3:5" s="1" customFormat="1" ht="16.5" x14ac:dyDescent="0.3">
      <c r="C408" s="292" t="s">
        <v>470</v>
      </c>
      <c r="D408" s="292"/>
      <c r="E408" s="81" t="s">
        <v>90</v>
      </c>
    </row>
    <row r="409" spans="3:5" s="1" customFormat="1" ht="16.5" x14ac:dyDescent="0.3">
      <c r="C409" s="292" t="s">
        <v>43</v>
      </c>
      <c r="D409" s="292"/>
      <c r="E409" s="81" t="s">
        <v>90</v>
      </c>
    </row>
    <row r="410" spans="3:5" s="1" customFormat="1" ht="16.5" x14ac:dyDescent="0.3">
      <c r="C410" s="292" t="s">
        <v>462</v>
      </c>
      <c r="D410" s="292"/>
      <c r="E410" s="81" t="s">
        <v>90</v>
      </c>
    </row>
    <row r="411" spans="3:5" s="1" customFormat="1" ht="16.5" x14ac:dyDescent="0.3">
      <c r="C411" s="292" t="s">
        <v>337</v>
      </c>
      <c r="D411" s="292"/>
      <c r="E411" s="81" t="s">
        <v>90</v>
      </c>
    </row>
    <row r="412" spans="3:5" s="1" customFormat="1" ht="16.5" x14ac:dyDescent="0.3">
      <c r="C412" s="292" t="s">
        <v>336</v>
      </c>
      <c r="D412" s="292"/>
      <c r="E412" s="81" t="s">
        <v>90</v>
      </c>
    </row>
    <row r="413" spans="3:5" s="1" customFormat="1" ht="16.5" x14ac:dyDescent="0.3">
      <c r="C413" s="292" t="s">
        <v>338</v>
      </c>
      <c r="D413" s="292"/>
      <c r="E413" s="81" t="s">
        <v>90</v>
      </c>
    </row>
    <row r="414" spans="3:5" s="1" customFormat="1" ht="16.5" x14ac:dyDescent="0.3">
      <c r="C414" s="292" t="s">
        <v>460</v>
      </c>
      <c r="D414" s="292"/>
      <c r="E414" s="81" t="s">
        <v>90</v>
      </c>
    </row>
    <row r="415" spans="3:5" s="1" customFormat="1" ht="16.5" x14ac:dyDescent="0.3">
      <c r="C415" s="292" t="s">
        <v>461</v>
      </c>
      <c r="D415" s="292"/>
      <c r="E415" s="81" t="s">
        <v>90</v>
      </c>
    </row>
    <row r="416" spans="3:5" s="1" customFormat="1" ht="16.5" x14ac:dyDescent="0.3">
      <c r="C416" s="292" t="s">
        <v>42</v>
      </c>
      <c r="D416" s="292"/>
      <c r="E416" s="81" t="s">
        <v>90</v>
      </c>
    </row>
    <row r="417" spans="3:5" s="1" customFormat="1" ht="16.5" x14ac:dyDescent="0.3">
      <c r="C417" s="292" t="s">
        <v>41</v>
      </c>
      <c r="D417" s="292"/>
      <c r="E417" s="81" t="s">
        <v>90</v>
      </c>
    </row>
    <row r="418" spans="3:5" s="1" customFormat="1" ht="16.5" x14ac:dyDescent="0.3">
      <c r="C418" s="292" t="s">
        <v>339</v>
      </c>
      <c r="D418" s="292"/>
      <c r="E418" s="81" t="s">
        <v>90</v>
      </c>
    </row>
    <row r="419" spans="3:5" s="1" customFormat="1" ht="16.5" x14ac:dyDescent="0.3">
      <c r="C419" s="292" t="s">
        <v>464</v>
      </c>
      <c r="D419" s="292"/>
      <c r="E419" s="81" t="s">
        <v>90</v>
      </c>
    </row>
    <row r="420" spans="3:5" s="1" customFormat="1" ht="16.5" x14ac:dyDescent="0.3">
      <c r="C420" s="16"/>
      <c r="D420" s="16"/>
      <c r="E420" s="16"/>
    </row>
    <row r="421" spans="3:5" s="1" customFormat="1" ht="16.5" x14ac:dyDescent="0.3">
      <c r="C421" s="289" t="s">
        <v>376</v>
      </c>
      <c r="D421" s="290"/>
      <c r="E421" s="290"/>
    </row>
    <row r="422" spans="3:5" s="1" customFormat="1" ht="16.5" x14ac:dyDescent="0.3">
      <c r="C422" s="291" t="s">
        <v>415</v>
      </c>
      <c r="D422" s="291"/>
      <c r="E422" s="237" t="s">
        <v>416</v>
      </c>
    </row>
    <row r="423" spans="3:5" s="1" customFormat="1" ht="16.5" x14ac:dyDescent="0.3">
      <c r="C423" s="292" t="s">
        <v>15</v>
      </c>
      <c r="D423" s="292"/>
      <c r="E423" s="81" t="s">
        <v>90</v>
      </c>
    </row>
    <row r="424" spans="3:5" s="1" customFormat="1" ht="16.5" x14ac:dyDescent="0.3">
      <c r="C424" s="265" t="s">
        <v>510</v>
      </c>
      <c r="D424" s="265"/>
      <c r="E424" s="81" t="s">
        <v>90</v>
      </c>
    </row>
    <row r="425" spans="3:5" s="1" customFormat="1" ht="16.5" x14ac:dyDescent="0.3">
      <c r="C425" s="292" t="s">
        <v>459</v>
      </c>
      <c r="D425" s="292"/>
      <c r="E425" s="81" t="s">
        <v>90</v>
      </c>
    </row>
    <row r="426" spans="3:5" s="1" customFormat="1" ht="16.5" x14ac:dyDescent="0.3">
      <c r="C426" s="292" t="s">
        <v>455</v>
      </c>
      <c r="D426" s="292"/>
      <c r="E426" s="81" t="s">
        <v>90</v>
      </c>
    </row>
    <row r="427" spans="3:5" s="1" customFormat="1" ht="16.5" x14ac:dyDescent="0.3">
      <c r="C427" s="292" t="s">
        <v>456</v>
      </c>
      <c r="D427" s="292"/>
      <c r="E427" s="81" t="s">
        <v>90</v>
      </c>
    </row>
    <row r="428" spans="3:5" s="1" customFormat="1" ht="16.5" x14ac:dyDescent="0.3">
      <c r="C428" s="292" t="s">
        <v>333</v>
      </c>
      <c r="D428" s="292"/>
      <c r="E428" s="81" t="s">
        <v>90</v>
      </c>
    </row>
    <row r="429" spans="3:5" s="1" customFormat="1" ht="16.5" x14ac:dyDescent="0.3">
      <c r="C429" s="292" t="s">
        <v>340</v>
      </c>
      <c r="D429" s="292"/>
      <c r="E429" s="81" t="s">
        <v>90</v>
      </c>
    </row>
    <row r="430" spans="3:5" s="1" customFormat="1" ht="16.5" x14ac:dyDescent="0.3">
      <c r="C430" s="292" t="s">
        <v>341</v>
      </c>
      <c r="D430" s="292"/>
      <c r="E430" s="81" t="s">
        <v>90</v>
      </c>
    </row>
    <row r="431" spans="3:5" s="1" customFormat="1" ht="16.5" x14ac:dyDescent="0.3">
      <c r="C431" s="292" t="s">
        <v>34</v>
      </c>
      <c r="D431" s="292"/>
      <c r="E431" s="81" t="s">
        <v>90</v>
      </c>
    </row>
    <row r="432" spans="3:5" s="1" customFormat="1" ht="16.5" x14ac:dyDescent="0.3">
      <c r="C432" s="292" t="s">
        <v>31</v>
      </c>
      <c r="D432" s="292"/>
      <c r="E432" s="81" t="s">
        <v>90</v>
      </c>
    </row>
    <row r="433" spans="3:5" s="1" customFormat="1" ht="16.5" x14ac:dyDescent="0.3">
      <c r="C433" s="292" t="s">
        <v>469</v>
      </c>
      <c r="D433" s="292"/>
      <c r="E433" s="81" t="s">
        <v>90</v>
      </c>
    </row>
    <row r="434" spans="3:5" s="1" customFormat="1" ht="16.5" x14ac:dyDescent="0.3">
      <c r="C434" s="292" t="s">
        <v>473</v>
      </c>
      <c r="D434" s="292"/>
      <c r="E434" s="81" t="s">
        <v>90</v>
      </c>
    </row>
    <row r="435" spans="3:5" s="1" customFormat="1" ht="16.5" x14ac:dyDescent="0.3">
      <c r="C435" s="292" t="s">
        <v>454</v>
      </c>
      <c r="D435" s="292"/>
      <c r="E435" s="81" t="s">
        <v>90</v>
      </c>
    </row>
    <row r="436" spans="3:5" s="1" customFormat="1" ht="16.5" x14ac:dyDescent="0.3">
      <c r="C436" s="292" t="s">
        <v>471</v>
      </c>
      <c r="D436" s="292"/>
      <c r="E436" s="81" t="s">
        <v>90</v>
      </c>
    </row>
    <row r="437" spans="3:5" s="1" customFormat="1" ht="16.5" x14ac:dyDescent="0.3">
      <c r="C437" s="292" t="s">
        <v>463</v>
      </c>
      <c r="D437" s="292"/>
      <c r="E437" s="81" t="s">
        <v>90</v>
      </c>
    </row>
    <row r="438" spans="3:5" s="1" customFormat="1" ht="16.5" x14ac:dyDescent="0.3">
      <c r="C438" s="292" t="s">
        <v>33</v>
      </c>
      <c r="D438" s="292"/>
      <c r="E438" s="81" t="s">
        <v>90</v>
      </c>
    </row>
    <row r="439" spans="3:5" s="1" customFormat="1" ht="16.5" x14ac:dyDescent="0.3">
      <c r="C439" s="292" t="s">
        <v>468</v>
      </c>
      <c r="D439" s="292"/>
      <c r="E439" s="81" t="s">
        <v>90</v>
      </c>
    </row>
    <row r="440" spans="3:5" s="1" customFormat="1" ht="16.5" x14ac:dyDescent="0.3">
      <c r="C440" s="292" t="s">
        <v>35</v>
      </c>
      <c r="D440" s="292"/>
      <c r="E440" s="81" t="s">
        <v>90</v>
      </c>
    </row>
    <row r="441" spans="3:5" s="1" customFormat="1" ht="16.5" x14ac:dyDescent="0.3">
      <c r="C441" s="292" t="s">
        <v>465</v>
      </c>
      <c r="D441" s="292"/>
      <c r="E441" s="81" t="s">
        <v>90</v>
      </c>
    </row>
    <row r="442" spans="3:5" s="1" customFormat="1" ht="16.5" x14ac:dyDescent="0.3">
      <c r="C442" s="292" t="s">
        <v>458</v>
      </c>
      <c r="D442" s="292"/>
      <c r="E442" s="81" t="s">
        <v>90</v>
      </c>
    </row>
    <row r="443" spans="3:5" s="1" customFormat="1" ht="16.5" x14ac:dyDescent="0.3">
      <c r="C443" s="292" t="s">
        <v>472</v>
      </c>
      <c r="D443" s="292"/>
      <c r="E443" s="81" t="s">
        <v>90</v>
      </c>
    </row>
    <row r="444" spans="3:5" s="1" customFormat="1" ht="16.5" x14ac:dyDescent="0.3">
      <c r="C444" s="292" t="s">
        <v>466</v>
      </c>
      <c r="D444" s="292"/>
      <c r="E444" s="81" t="s">
        <v>90</v>
      </c>
    </row>
    <row r="445" spans="3:5" s="1" customFormat="1" ht="16.5" x14ac:dyDescent="0.3">
      <c r="C445" s="292" t="s">
        <v>467</v>
      </c>
      <c r="D445" s="292"/>
      <c r="E445" s="81" t="s">
        <v>90</v>
      </c>
    </row>
    <row r="446" spans="3:5" s="1" customFormat="1" ht="16.5" x14ac:dyDescent="0.3">
      <c r="C446" s="292" t="s">
        <v>32</v>
      </c>
      <c r="D446" s="292"/>
      <c r="E446" s="81" t="s">
        <v>90</v>
      </c>
    </row>
    <row r="447" spans="3:5" s="1" customFormat="1" ht="16.5" x14ac:dyDescent="0.3">
      <c r="C447" s="292" t="s">
        <v>30</v>
      </c>
      <c r="D447" s="292"/>
      <c r="E447" s="81" t="s">
        <v>90</v>
      </c>
    </row>
    <row r="448" spans="3:5" s="1" customFormat="1" ht="16.5" x14ac:dyDescent="0.3">
      <c r="C448" s="292" t="s">
        <v>334</v>
      </c>
      <c r="D448" s="292"/>
      <c r="E448" s="81" t="s">
        <v>90</v>
      </c>
    </row>
    <row r="449" spans="3:5" s="1" customFormat="1" ht="16.5" x14ac:dyDescent="0.3">
      <c r="C449" s="292" t="s">
        <v>345</v>
      </c>
      <c r="D449" s="292"/>
      <c r="E449" s="81" t="s">
        <v>90</v>
      </c>
    </row>
    <row r="450" spans="3:5" s="1" customFormat="1" ht="16.5" x14ac:dyDescent="0.3">
      <c r="C450" s="292" t="s">
        <v>37</v>
      </c>
      <c r="D450" s="292"/>
      <c r="E450" s="81" t="s">
        <v>90</v>
      </c>
    </row>
    <row r="451" spans="3:5" s="1" customFormat="1" ht="16.5" x14ac:dyDescent="0.3">
      <c r="C451" s="292" t="s">
        <v>36</v>
      </c>
      <c r="D451" s="292"/>
      <c r="E451" s="81" t="s">
        <v>90</v>
      </c>
    </row>
    <row r="452" spans="3:5" s="1" customFormat="1" ht="16.5" x14ac:dyDescent="0.3">
      <c r="C452" s="292" t="s">
        <v>344</v>
      </c>
      <c r="D452" s="292"/>
      <c r="E452" s="81" t="s">
        <v>90</v>
      </c>
    </row>
    <row r="453" spans="3:5" s="1" customFormat="1" ht="16.5" x14ac:dyDescent="0.3">
      <c r="C453" s="292" t="s">
        <v>39</v>
      </c>
      <c r="D453" s="292"/>
      <c r="E453" s="81" t="s">
        <v>90</v>
      </c>
    </row>
    <row r="454" spans="3:5" s="1" customFormat="1" ht="16.5" x14ac:dyDescent="0.3">
      <c r="C454" s="292" t="s">
        <v>38</v>
      </c>
      <c r="D454" s="292"/>
      <c r="E454" s="81" t="s">
        <v>90</v>
      </c>
    </row>
    <row r="455" spans="3:5" s="1" customFormat="1" ht="16.5" x14ac:dyDescent="0.3">
      <c r="C455" s="292" t="s">
        <v>343</v>
      </c>
      <c r="D455" s="292"/>
      <c r="E455" s="81" t="s">
        <v>90</v>
      </c>
    </row>
    <row r="456" spans="3:5" s="1" customFormat="1" ht="16.5" x14ac:dyDescent="0.3">
      <c r="C456" s="292" t="s">
        <v>40</v>
      </c>
      <c r="D456" s="292"/>
      <c r="E456" s="81" t="s">
        <v>90</v>
      </c>
    </row>
    <row r="457" spans="3:5" s="1" customFormat="1" ht="16.5" x14ac:dyDescent="0.3">
      <c r="C457" s="292" t="s">
        <v>335</v>
      </c>
      <c r="D457" s="292"/>
      <c r="E457" s="81" t="s">
        <v>90</v>
      </c>
    </row>
    <row r="458" spans="3:5" s="1" customFormat="1" ht="16.5" x14ac:dyDescent="0.3">
      <c r="C458" s="292" t="s">
        <v>457</v>
      </c>
      <c r="D458" s="292"/>
      <c r="E458" s="81" t="s">
        <v>90</v>
      </c>
    </row>
    <row r="459" spans="3:5" s="1" customFormat="1" ht="16.5" x14ac:dyDescent="0.3">
      <c r="C459" s="292" t="s">
        <v>342</v>
      </c>
      <c r="D459" s="292"/>
      <c r="E459" s="81" t="s">
        <v>90</v>
      </c>
    </row>
    <row r="460" spans="3:5" s="1" customFormat="1" ht="16.5" x14ac:dyDescent="0.3">
      <c r="C460" s="292" t="s">
        <v>470</v>
      </c>
      <c r="D460" s="292"/>
      <c r="E460" s="81" t="s">
        <v>90</v>
      </c>
    </row>
    <row r="461" spans="3:5" s="1" customFormat="1" ht="16.5" x14ac:dyDescent="0.3">
      <c r="C461" s="292" t="s">
        <v>43</v>
      </c>
      <c r="D461" s="292"/>
      <c r="E461" s="81" t="s">
        <v>90</v>
      </c>
    </row>
    <row r="462" spans="3:5" s="1" customFormat="1" ht="16.5" x14ac:dyDescent="0.3">
      <c r="C462" s="292" t="s">
        <v>462</v>
      </c>
      <c r="D462" s="292"/>
      <c r="E462" s="81" t="s">
        <v>90</v>
      </c>
    </row>
    <row r="463" spans="3:5" s="1" customFormat="1" ht="16.5" x14ac:dyDescent="0.3">
      <c r="C463" s="292" t="s">
        <v>337</v>
      </c>
      <c r="D463" s="292"/>
      <c r="E463" s="81" t="s">
        <v>90</v>
      </c>
    </row>
    <row r="464" spans="3:5" s="1" customFormat="1" ht="16.5" x14ac:dyDescent="0.3">
      <c r="C464" s="292" t="s">
        <v>336</v>
      </c>
      <c r="D464" s="292"/>
      <c r="E464" s="81" t="s">
        <v>90</v>
      </c>
    </row>
    <row r="465" spans="3:5" s="1" customFormat="1" ht="16.5" x14ac:dyDescent="0.3">
      <c r="C465" s="292" t="s">
        <v>338</v>
      </c>
      <c r="D465" s="292"/>
      <c r="E465" s="81" t="s">
        <v>90</v>
      </c>
    </row>
    <row r="466" spans="3:5" s="1" customFormat="1" ht="16.5" x14ac:dyDescent="0.3">
      <c r="C466" s="292" t="s">
        <v>460</v>
      </c>
      <c r="D466" s="292"/>
      <c r="E466" s="81" t="s">
        <v>90</v>
      </c>
    </row>
    <row r="467" spans="3:5" s="1" customFormat="1" ht="16.5" x14ac:dyDescent="0.3">
      <c r="C467" s="292" t="s">
        <v>461</v>
      </c>
      <c r="D467" s="292"/>
      <c r="E467" s="81" t="s">
        <v>90</v>
      </c>
    </row>
    <row r="468" spans="3:5" s="1" customFormat="1" ht="16.5" x14ac:dyDescent="0.3">
      <c r="C468" s="292" t="s">
        <v>42</v>
      </c>
      <c r="D468" s="292"/>
      <c r="E468" s="81" t="s">
        <v>90</v>
      </c>
    </row>
    <row r="469" spans="3:5" s="1" customFormat="1" ht="16.5" x14ac:dyDescent="0.3">
      <c r="C469" s="292" t="s">
        <v>41</v>
      </c>
      <c r="D469" s="292"/>
      <c r="E469" s="81" t="s">
        <v>90</v>
      </c>
    </row>
    <row r="470" spans="3:5" s="1" customFormat="1" ht="16.5" x14ac:dyDescent="0.3">
      <c r="C470" s="292" t="s">
        <v>339</v>
      </c>
      <c r="D470" s="292"/>
      <c r="E470" s="81" t="s">
        <v>90</v>
      </c>
    </row>
    <row r="471" spans="3:5" s="1" customFormat="1" ht="16.5" x14ac:dyDescent="0.3">
      <c r="C471" s="292" t="s">
        <v>464</v>
      </c>
      <c r="D471" s="292"/>
      <c r="E471" s="81" t="s">
        <v>90</v>
      </c>
    </row>
    <row r="472" spans="3:5" s="1" customFormat="1" ht="16.5" x14ac:dyDescent="0.3">
      <c r="C472" s="16"/>
      <c r="D472" s="16"/>
      <c r="E472" s="16"/>
    </row>
    <row r="473" spans="3:5" s="1" customFormat="1" ht="16.5" x14ac:dyDescent="0.3">
      <c r="C473" s="289" t="s">
        <v>377</v>
      </c>
      <c r="D473" s="290"/>
      <c r="E473" s="290"/>
    </row>
    <row r="474" spans="3:5" s="1" customFormat="1" ht="16.5" x14ac:dyDescent="0.3">
      <c r="C474" s="291" t="s">
        <v>415</v>
      </c>
      <c r="D474" s="291"/>
      <c r="E474" s="237" t="s">
        <v>416</v>
      </c>
    </row>
    <row r="475" spans="3:5" s="1" customFormat="1" ht="16.5" x14ac:dyDescent="0.3">
      <c r="C475" s="292" t="s">
        <v>15</v>
      </c>
      <c r="D475" s="292"/>
      <c r="E475" s="81" t="s">
        <v>90</v>
      </c>
    </row>
    <row r="476" spans="3:5" s="1" customFormat="1" ht="16.5" x14ac:dyDescent="0.3">
      <c r="C476" s="265" t="s">
        <v>510</v>
      </c>
      <c r="D476" s="265"/>
      <c r="E476" s="81" t="s">
        <v>90</v>
      </c>
    </row>
    <row r="477" spans="3:5" s="1" customFormat="1" ht="16.5" x14ac:dyDescent="0.3">
      <c r="C477" s="292" t="s">
        <v>459</v>
      </c>
      <c r="D477" s="292"/>
      <c r="E477" s="81" t="s">
        <v>90</v>
      </c>
    </row>
    <row r="478" spans="3:5" s="1" customFormat="1" ht="16.5" x14ac:dyDescent="0.3">
      <c r="C478" s="292" t="s">
        <v>455</v>
      </c>
      <c r="D478" s="292"/>
      <c r="E478" s="81" t="s">
        <v>90</v>
      </c>
    </row>
    <row r="479" spans="3:5" s="1" customFormat="1" ht="16.5" x14ac:dyDescent="0.3">
      <c r="C479" s="292" t="s">
        <v>456</v>
      </c>
      <c r="D479" s="292"/>
      <c r="E479" s="81" t="s">
        <v>90</v>
      </c>
    </row>
    <row r="480" spans="3:5" s="1" customFormat="1" ht="16.5" x14ac:dyDescent="0.3">
      <c r="C480" s="292" t="s">
        <v>333</v>
      </c>
      <c r="D480" s="292"/>
      <c r="E480" s="81" t="s">
        <v>90</v>
      </c>
    </row>
    <row r="481" spans="3:5" s="1" customFormat="1" ht="16.5" x14ac:dyDescent="0.3">
      <c r="C481" s="292" t="s">
        <v>340</v>
      </c>
      <c r="D481" s="292"/>
      <c r="E481" s="81" t="s">
        <v>90</v>
      </c>
    </row>
    <row r="482" spans="3:5" s="1" customFormat="1" ht="16.5" x14ac:dyDescent="0.3">
      <c r="C482" s="292" t="s">
        <v>341</v>
      </c>
      <c r="D482" s="292"/>
      <c r="E482" s="81" t="s">
        <v>90</v>
      </c>
    </row>
    <row r="483" spans="3:5" s="1" customFormat="1" ht="16.5" x14ac:dyDescent="0.3">
      <c r="C483" s="292" t="s">
        <v>34</v>
      </c>
      <c r="D483" s="292"/>
      <c r="E483" s="81" t="s">
        <v>90</v>
      </c>
    </row>
    <row r="484" spans="3:5" s="1" customFormat="1" ht="16.5" x14ac:dyDescent="0.3">
      <c r="C484" s="292" t="s">
        <v>31</v>
      </c>
      <c r="D484" s="292"/>
      <c r="E484" s="81" t="s">
        <v>90</v>
      </c>
    </row>
    <row r="485" spans="3:5" s="1" customFormat="1" ht="16.5" x14ac:dyDescent="0.3">
      <c r="C485" s="292" t="s">
        <v>469</v>
      </c>
      <c r="D485" s="292"/>
      <c r="E485" s="81" t="s">
        <v>90</v>
      </c>
    </row>
    <row r="486" spans="3:5" s="1" customFormat="1" ht="16.5" x14ac:dyDescent="0.3">
      <c r="C486" s="292" t="s">
        <v>473</v>
      </c>
      <c r="D486" s="292"/>
      <c r="E486" s="81" t="s">
        <v>90</v>
      </c>
    </row>
    <row r="487" spans="3:5" s="1" customFormat="1" ht="16.5" x14ac:dyDescent="0.3">
      <c r="C487" s="292" t="s">
        <v>454</v>
      </c>
      <c r="D487" s="292"/>
      <c r="E487" s="81" t="s">
        <v>90</v>
      </c>
    </row>
    <row r="488" spans="3:5" s="1" customFormat="1" ht="16.5" x14ac:dyDescent="0.3">
      <c r="C488" s="292" t="s">
        <v>471</v>
      </c>
      <c r="D488" s="292"/>
      <c r="E488" s="81" t="s">
        <v>90</v>
      </c>
    </row>
    <row r="489" spans="3:5" s="1" customFormat="1" ht="16.5" x14ac:dyDescent="0.3">
      <c r="C489" s="292" t="s">
        <v>463</v>
      </c>
      <c r="D489" s="292"/>
      <c r="E489" s="81" t="s">
        <v>90</v>
      </c>
    </row>
    <row r="490" spans="3:5" s="1" customFormat="1" ht="16.5" x14ac:dyDescent="0.3">
      <c r="C490" s="292" t="s">
        <v>33</v>
      </c>
      <c r="D490" s="292"/>
      <c r="E490" s="81" t="s">
        <v>90</v>
      </c>
    </row>
    <row r="491" spans="3:5" s="1" customFormat="1" ht="16.5" x14ac:dyDescent="0.3">
      <c r="C491" s="292" t="s">
        <v>468</v>
      </c>
      <c r="D491" s="292"/>
      <c r="E491" s="81" t="s">
        <v>90</v>
      </c>
    </row>
    <row r="492" spans="3:5" s="1" customFormat="1" ht="16.5" x14ac:dyDescent="0.3">
      <c r="C492" s="292" t="s">
        <v>35</v>
      </c>
      <c r="D492" s="292"/>
      <c r="E492" s="81" t="s">
        <v>90</v>
      </c>
    </row>
    <row r="493" spans="3:5" s="1" customFormat="1" ht="16.5" x14ac:dyDescent="0.3">
      <c r="C493" s="292" t="s">
        <v>465</v>
      </c>
      <c r="D493" s="292"/>
      <c r="E493" s="81" t="s">
        <v>90</v>
      </c>
    </row>
    <row r="494" spans="3:5" s="1" customFormat="1" ht="16.5" x14ac:dyDescent="0.3">
      <c r="C494" s="292" t="s">
        <v>458</v>
      </c>
      <c r="D494" s="292"/>
      <c r="E494" s="81" t="s">
        <v>90</v>
      </c>
    </row>
    <row r="495" spans="3:5" s="1" customFormat="1" ht="16.5" x14ac:dyDescent="0.3">
      <c r="C495" s="292" t="s">
        <v>472</v>
      </c>
      <c r="D495" s="292"/>
      <c r="E495" s="81" t="s">
        <v>90</v>
      </c>
    </row>
    <row r="496" spans="3:5" s="1" customFormat="1" ht="16.5" x14ac:dyDescent="0.3">
      <c r="C496" s="292" t="s">
        <v>466</v>
      </c>
      <c r="D496" s="292"/>
      <c r="E496" s="81" t="s">
        <v>90</v>
      </c>
    </row>
    <row r="497" spans="3:5" s="1" customFormat="1" ht="16.5" x14ac:dyDescent="0.3">
      <c r="C497" s="292" t="s">
        <v>467</v>
      </c>
      <c r="D497" s="292"/>
      <c r="E497" s="81" t="s">
        <v>90</v>
      </c>
    </row>
    <row r="498" spans="3:5" s="1" customFormat="1" ht="16.5" x14ac:dyDescent="0.3">
      <c r="C498" s="292" t="s">
        <v>32</v>
      </c>
      <c r="D498" s="292"/>
      <c r="E498" s="81" t="s">
        <v>90</v>
      </c>
    </row>
    <row r="499" spans="3:5" s="1" customFormat="1" ht="16.5" x14ac:dyDescent="0.3">
      <c r="C499" s="292" t="s">
        <v>30</v>
      </c>
      <c r="D499" s="292"/>
      <c r="E499" s="81" t="s">
        <v>90</v>
      </c>
    </row>
    <row r="500" spans="3:5" s="1" customFormat="1" ht="16.5" x14ac:dyDescent="0.3">
      <c r="C500" s="292" t="s">
        <v>334</v>
      </c>
      <c r="D500" s="292"/>
      <c r="E500" s="81" t="s">
        <v>90</v>
      </c>
    </row>
    <row r="501" spans="3:5" s="1" customFormat="1" ht="16.5" x14ac:dyDescent="0.3">
      <c r="C501" s="292" t="s">
        <v>345</v>
      </c>
      <c r="D501" s="292"/>
      <c r="E501" s="81" t="s">
        <v>90</v>
      </c>
    </row>
    <row r="502" spans="3:5" s="1" customFormat="1" ht="16.5" x14ac:dyDescent="0.3">
      <c r="C502" s="292" t="s">
        <v>37</v>
      </c>
      <c r="D502" s="292"/>
      <c r="E502" s="81" t="s">
        <v>90</v>
      </c>
    </row>
    <row r="503" spans="3:5" s="1" customFormat="1" ht="16.5" x14ac:dyDescent="0.3">
      <c r="C503" s="292" t="s">
        <v>36</v>
      </c>
      <c r="D503" s="292"/>
      <c r="E503" s="81" t="s">
        <v>90</v>
      </c>
    </row>
    <row r="504" spans="3:5" s="1" customFormat="1" ht="16.5" x14ac:dyDescent="0.3">
      <c r="C504" s="292" t="s">
        <v>344</v>
      </c>
      <c r="D504" s="292"/>
      <c r="E504" s="81" t="s">
        <v>90</v>
      </c>
    </row>
    <row r="505" spans="3:5" s="1" customFormat="1" ht="16.5" x14ac:dyDescent="0.3">
      <c r="C505" s="292" t="s">
        <v>39</v>
      </c>
      <c r="D505" s="292"/>
      <c r="E505" s="81" t="s">
        <v>90</v>
      </c>
    </row>
    <row r="506" spans="3:5" s="1" customFormat="1" ht="16.5" x14ac:dyDescent="0.3">
      <c r="C506" s="292" t="s">
        <v>38</v>
      </c>
      <c r="D506" s="292"/>
      <c r="E506" s="81" t="s">
        <v>90</v>
      </c>
    </row>
    <row r="507" spans="3:5" s="1" customFormat="1" ht="16.5" x14ac:dyDescent="0.3">
      <c r="C507" s="292" t="s">
        <v>343</v>
      </c>
      <c r="D507" s="292"/>
      <c r="E507" s="81" t="s">
        <v>90</v>
      </c>
    </row>
    <row r="508" spans="3:5" s="1" customFormat="1" ht="16.5" x14ac:dyDescent="0.3">
      <c r="C508" s="292" t="s">
        <v>40</v>
      </c>
      <c r="D508" s="292"/>
      <c r="E508" s="81" t="s">
        <v>90</v>
      </c>
    </row>
    <row r="509" spans="3:5" s="1" customFormat="1" ht="16.5" x14ac:dyDescent="0.3">
      <c r="C509" s="292" t="s">
        <v>335</v>
      </c>
      <c r="D509" s="292"/>
      <c r="E509" s="81" t="s">
        <v>90</v>
      </c>
    </row>
    <row r="510" spans="3:5" s="1" customFormat="1" ht="16.5" x14ac:dyDescent="0.3">
      <c r="C510" s="292" t="s">
        <v>457</v>
      </c>
      <c r="D510" s="292"/>
      <c r="E510" s="81" t="s">
        <v>90</v>
      </c>
    </row>
    <row r="511" spans="3:5" s="1" customFormat="1" ht="16.5" x14ac:dyDescent="0.3">
      <c r="C511" s="292" t="s">
        <v>342</v>
      </c>
      <c r="D511" s="292"/>
      <c r="E511" s="81" t="s">
        <v>90</v>
      </c>
    </row>
    <row r="512" spans="3:5" s="1" customFormat="1" ht="16.5" x14ac:dyDescent="0.3">
      <c r="C512" s="292" t="s">
        <v>470</v>
      </c>
      <c r="D512" s="292"/>
      <c r="E512" s="81" t="s">
        <v>90</v>
      </c>
    </row>
    <row r="513" spans="3:5" s="1" customFormat="1" ht="16.5" x14ac:dyDescent="0.3">
      <c r="C513" s="292" t="s">
        <v>43</v>
      </c>
      <c r="D513" s="292"/>
      <c r="E513" s="81" t="s">
        <v>90</v>
      </c>
    </row>
    <row r="514" spans="3:5" s="1" customFormat="1" ht="16.5" x14ac:dyDescent="0.3">
      <c r="C514" s="292" t="s">
        <v>462</v>
      </c>
      <c r="D514" s="292"/>
      <c r="E514" s="81" t="s">
        <v>90</v>
      </c>
    </row>
    <row r="515" spans="3:5" s="1" customFormat="1" ht="16.5" x14ac:dyDescent="0.3">
      <c r="C515" s="292" t="s">
        <v>337</v>
      </c>
      <c r="D515" s="292"/>
      <c r="E515" s="81" t="s">
        <v>90</v>
      </c>
    </row>
    <row r="516" spans="3:5" s="1" customFormat="1" ht="16.5" x14ac:dyDescent="0.3">
      <c r="C516" s="292" t="s">
        <v>336</v>
      </c>
      <c r="D516" s="292"/>
      <c r="E516" s="81" t="s">
        <v>90</v>
      </c>
    </row>
    <row r="517" spans="3:5" s="1" customFormat="1" ht="16.5" x14ac:dyDescent="0.3">
      <c r="C517" s="292" t="s">
        <v>338</v>
      </c>
      <c r="D517" s="292"/>
      <c r="E517" s="81" t="s">
        <v>90</v>
      </c>
    </row>
    <row r="518" spans="3:5" s="1" customFormat="1" ht="16.5" x14ac:dyDescent="0.3">
      <c r="C518" s="292" t="s">
        <v>460</v>
      </c>
      <c r="D518" s="292"/>
      <c r="E518" s="81" t="s">
        <v>90</v>
      </c>
    </row>
    <row r="519" spans="3:5" s="1" customFormat="1" ht="16.5" x14ac:dyDescent="0.3">
      <c r="C519" s="292" t="s">
        <v>461</v>
      </c>
      <c r="D519" s="292"/>
      <c r="E519" s="81" t="s">
        <v>90</v>
      </c>
    </row>
    <row r="520" spans="3:5" s="1" customFormat="1" ht="16.5" x14ac:dyDescent="0.3">
      <c r="C520" s="292" t="s">
        <v>42</v>
      </c>
      <c r="D520" s="292"/>
      <c r="E520" s="81" t="s">
        <v>90</v>
      </c>
    </row>
    <row r="521" spans="3:5" s="1" customFormat="1" ht="16.5" x14ac:dyDescent="0.3">
      <c r="C521" s="292" t="s">
        <v>41</v>
      </c>
      <c r="D521" s="292"/>
      <c r="E521" s="81" t="s">
        <v>90</v>
      </c>
    </row>
    <row r="522" spans="3:5" s="1" customFormat="1" ht="16.5" x14ac:dyDescent="0.3">
      <c r="C522" s="292" t="s">
        <v>339</v>
      </c>
      <c r="D522" s="292"/>
      <c r="E522" s="81" t="s">
        <v>90</v>
      </c>
    </row>
    <row r="523" spans="3:5" s="1" customFormat="1" ht="16.5" x14ac:dyDescent="0.3">
      <c r="C523" s="292" t="s">
        <v>464</v>
      </c>
      <c r="D523" s="292"/>
      <c r="E523" s="81" t="s">
        <v>90</v>
      </c>
    </row>
    <row r="524" spans="3:5" s="1" customFormat="1" ht="16.5" x14ac:dyDescent="0.3">
      <c r="C524" s="16"/>
      <c r="D524" s="16"/>
      <c r="E524" s="16"/>
    </row>
    <row r="525" spans="3:5" s="1" customFormat="1" ht="16.5" x14ac:dyDescent="0.3">
      <c r="C525" s="289" t="s">
        <v>378</v>
      </c>
      <c r="D525" s="290"/>
      <c r="E525" s="290"/>
    </row>
    <row r="526" spans="3:5" s="1" customFormat="1" ht="16.5" x14ac:dyDescent="0.3">
      <c r="C526" s="291" t="s">
        <v>415</v>
      </c>
      <c r="D526" s="291"/>
      <c r="E526" s="237" t="s">
        <v>416</v>
      </c>
    </row>
    <row r="527" spans="3:5" s="1" customFormat="1" ht="16.5" x14ac:dyDescent="0.3">
      <c r="C527" s="292" t="s">
        <v>15</v>
      </c>
      <c r="D527" s="292"/>
      <c r="E527" s="81" t="s">
        <v>90</v>
      </c>
    </row>
    <row r="528" spans="3:5" s="1" customFormat="1" ht="16.5" x14ac:dyDescent="0.3">
      <c r="C528" s="265" t="s">
        <v>510</v>
      </c>
      <c r="D528" s="265"/>
      <c r="E528" s="81" t="s">
        <v>90</v>
      </c>
    </row>
    <row r="529" spans="3:5" s="1" customFormat="1" ht="16.5" x14ac:dyDescent="0.3">
      <c r="C529" s="292" t="s">
        <v>459</v>
      </c>
      <c r="D529" s="292"/>
      <c r="E529" s="81" t="s">
        <v>90</v>
      </c>
    </row>
    <row r="530" spans="3:5" s="1" customFormat="1" ht="16.5" x14ac:dyDescent="0.3">
      <c r="C530" s="292" t="s">
        <v>455</v>
      </c>
      <c r="D530" s="292"/>
      <c r="E530" s="81" t="s">
        <v>90</v>
      </c>
    </row>
    <row r="531" spans="3:5" s="1" customFormat="1" ht="16.5" x14ac:dyDescent="0.3">
      <c r="C531" s="292" t="s">
        <v>456</v>
      </c>
      <c r="D531" s="292"/>
      <c r="E531" s="81" t="s">
        <v>90</v>
      </c>
    </row>
    <row r="532" spans="3:5" s="1" customFormat="1" ht="16.5" x14ac:dyDescent="0.3">
      <c r="C532" s="292" t="s">
        <v>333</v>
      </c>
      <c r="D532" s="292"/>
      <c r="E532" s="81" t="s">
        <v>90</v>
      </c>
    </row>
    <row r="533" spans="3:5" s="1" customFormat="1" ht="16.5" x14ac:dyDescent="0.3">
      <c r="C533" s="292" t="s">
        <v>340</v>
      </c>
      <c r="D533" s="292"/>
      <c r="E533" s="81" t="s">
        <v>90</v>
      </c>
    </row>
    <row r="534" spans="3:5" s="1" customFormat="1" ht="16.5" x14ac:dyDescent="0.3">
      <c r="C534" s="292" t="s">
        <v>341</v>
      </c>
      <c r="D534" s="292"/>
      <c r="E534" s="81" t="s">
        <v>90</v>
      </c>
    </row>
    <row r="535" spans="3:5" s="1" customFormat="1" ht="16.5" x14ac:dyDescent="0.3">
      <c r="C535" s="292" t="s">
        <v>34</v>
      </c>
      <c r="D535" s="292"/>
      <c r="E535" s="81" t="s">
        <v>90</v>
      </c>
    </row>
    <row r="536" spans="3:5" s="1" customFormat="1" ht="16.5" x14ac:dyDescent="0.3">
      <c r="C536" s="292" t="s">
        <v>31</v>
      </c>
      <c r="D536" s="292"/>
      <c r="E536" s="81" t="s">
        <v>90</v>
      </c>
    </row>
    <row r="537" spans="3:5" s="1" customFormat="1" ht="16.5" x14ac:dyDescent="0.3">
      <c r="C537" s="292" t="s">
        <v>469</v>
      </c>
      <c r="D537" s="292"/>
      <c r="E537" s="81" t="s">
        <v>90</v>
      </c>
    </row>
    <row r="538" spans="3:5" s="1" customFormat="1" ht="16.5" x14ac:dyDescent="0.3">
      <c r="C538" s="292" t="s">
        <v>473</v>
      </c>
      <c r="D538" s="292"/>
      <c r="E538" s="81" t="s">
        <v>90</v>
      </c>
    </row>
    <row r="539" spans="3:5" s="1" customFormat="1" ht="16.5" x14ac:dyDescent="0.3">
      <c r="C539" s="292" t="s">
        <v>454</v>
      </c>
      <c r="D539" s="292"/>
      <c r="E539" s="81" t="s">
        <v>90</v>
      </c>
    </row>
    <row r="540" spans="3:5" s="1" customFormat="1" ht="16.5" x14ac:dyDescent="0.3">
      <c r="C540" s="292" t="s">
        <v>471</v>
      </c>
      <c r="D540" s="292"/>
      <c r="E540" s="81" t="s">
        <v>90</v>
      </c>
    </row>
    <row r="541" spans="3:5" s="1" customFormat="1" ht="16.5" x14ac:dyDescent="0.3">
      <c r="C541" s="292" t="s">
        <v>463</v>
      </c>
      <c r="D541" s="292"/>
      <c r="E541" s="81" t="s">
        <v>90</v>
      </c>
    </row>
    <row r="542" spans="3:5" s="1" customFormat="1" ht="16.5" x14ac:dyDescent="0.3">
      <c r="C542" s="292" t="s">
        <v>33</v>
      </c>
      <c r="D542" s="292"/>
      <c r="E542" s="81" t="s">
        <v>90</v>
      </c>
    </row>
    <row r="543" spans="3:5" s="1" customFormat="1" ht="16.5" x14ac:dyDescent="0.3">
      <c r="C543" s="292" t="s">
        <v>468</v>
      </c>
      <c r="D543" s="292"/>
      <c r="E543" s="81" t="s">
        <v>90</v>
      </c>
    </row>
    <row r="544" spans="3:5" s="1" customFormat="1" ht="16.5" x14ac:dyDescent="0.3">
      <c r="C544" s="292" t="s">
        <v>35</v>
      </c>
      <c r="D544" s="292"/>
      <c r="E544" s="81" t="s">
        <v>90</v>
      </c>
    </row>
    <row r="545" spans="3:5" s="1" customFormat="1" ht="16.5" x14ac:dyDescent="0.3">
      <c r="C545" s="292" t="s">
        <v>465</v>
      </c>
      <c r="D545" s="292"/>
      <c r="E545" s="81" t="s">
        <v>90</v>
      </c>
    </row>
    <row r="546" spans="3:5" s="1" customFormat="1" ht="16.5" x14ac:dyDescent="0.3">
      <c r="C546" s="292" t="s">
        <v>458</v>
      </c>
      <c r="D546" s="292"/>
      <c r="E546" s="81" t="s">
        <v>90</v>
      </c>
    </row>
    <row r="547" spans="3:5" s="1" customFormat="1" ht="16.5" x14ac:dyDescent="0.3">
      <c r="C547" s="292" t="s">
        <v>472</v>
      </c>
      <c r="D547" s="292"/>
      <c r="E547" s="81" t="s">
        <v>90</v>
      </c>
    </row>
    <row r="548" spans="3:5" s="1" customFormat="1" ht="16.5" x14ac:dyDescent="0.3">
      <c r="C548" s="292" t="s">
        <v>466</v>
      </c>
      <c r="D548" s="292"/>
      <c r="E548" s="81" t="s">
        <v>90</v>
      </c>
    </row>
    <row r="549" spans="3:5" s="1" customFormat="1" ht="16.5" x14ac:dyDescent="0.3">
      <c r="C549" s="292" t="s">
        <v>467</v>
      </c>
      <c r="D549" s="292"/>
      <c r="E549" s="81" t="s">
        <v>90</v>
      </c>
    </row>
    <row r="550" spans="3:5" s="1" customFormat="1" ht="16.5" x14ac:dyDescent="0.3">
      <c r="C550" s="292" t="s">
        <v>32</v>
      </c>
      <c r="D550" s="292"/>
      <c r="E550" s="81" t="s">
        <v>90</v>
      </c>
    </row>
    <row r="551" spans="3:5" s="1" customFormat="1" ht="16.5" x14ac:dyDescent="0.3">
      <c r="C551" s="292" t="s">
        <v>30</v>
      </c>
      <c r="D551" s="292"/>
      <c r="E551" s="81" t="s">
        <v>90</v>
      </c>
    </row>
    <row r="552" spans="3:5" s="1" customFormat="1" ht="16.5" x14ac:dyDescent="0.3">
      <c r="C552" s="292" t="s">
        <v>334</v>
      </c>
      <c r="D552" s="292"/>
      <c r="E552" s="81" t="s">
        <v>90</v>
      </c>
    </row>
    <row r="553" spans="3:5" s="1" customFormat="1" ht="16.5" x14ac:dyDescent="0.3">
      <c r="C553" s="292" t="s">
        <v>345</v>
      </c>
      <c r="D553" s="292"/>
      <c r="E553" s="81" t="s">
        <v>90</v>
      </c>
    </row>
    <row r="554" spans="3:5" s="1" customFormat="1" ht="16.5" x14ac:dyDescent="0.3">
      <c r="C554" s="292" t="s">
        <v>37</v>
      </c>
      <c r="D554" s="292"/>
      <c r="E554" s="81" t="s">
        <v>90</v>
      </c>
    </row>
    <row r="555" spans="3:5" s="1" customFormat="1" ht="16.5" x14ac:dyDescent="0.3">
      <c r="C555" s="292" t="s">
        <v>36</v>
      </c>
      <c r="D555" s="292"/>
      <c r="E555" s="81" t="s">
        <v>90</v>
      </c>
    </row>
    <row r="556" spans="3:5" s="1" customFormat="1" ht="16.5" x14ac:dyDescent="0.3">
      <c r="C556" s="292" t="s">
        <v>344</v>
      </c>
      <c r="D556" s="292"/>
      <c r="E556" s="81" t="s">
        <v>90</v>
      </c>
    </row>
    <row r="557" spans="3:5" s="1" customFormat="1" ht="16.5" x14ac:dyDescent="0.3">
      <c r="C557" s="292" t="s">
        <v>39</v>
      </c>
      <c r="D557" s="292"/>
      <c r="E557" s="81" t="s">
        <v>90</v>
      </c>
    </row>
    <row r="558" spans="3:5" s="1" customFormat="1" ht="16.5" x14ac:dyDescent="0.3">
      <c r="C558" s="292" t="s">
        <v>38</v>
      </c>
      <c r="D558" s="292"/>
      <c r="E558" s="81" t="s">
        <v>90</v>
      </c>
    </row>
    <row r="559" spans="3:5" s="1" customFormat="1" ht="16.5" x14ac:dyDescent="0.3">
      <c r="C559" s="292" t="s">
        <v>343</v>
      </c>
      <c r="D559" s="292"/>
      <c r="E559" s="81" t="s">
        <v>90</v>
      </c>
    </row>
    <row r="560" spans="3:5" s="1" customFormat="1" ht="16.5" x14ac:dyDescent="0.3">
      <c r="C560" s="292" t="s">
        <v>40</v>
      </c>
      <c r="D560" s="292"/>
      <c r="E560" s="81" t="s">
        <v>90</v>
      </c>
    </row>
    <row r="561" spans="3:5" s="1" customFormat="1" ht="16.5" x14ac:dyDescent="0.3">
      <c r="C561" s="292" t="s">
        <v>335</v>
      </c>
      <c r="D561" s="292"/>
      <c r="E561" s="81" t="s">
        <v>90</v>
      </c>
    </row>
    <row r="562" spans="3:5" s="1" customFormat="1" ht="16.5" x14ac:dyDescent="0.3">
      <c r="C562" s="292" t="s">
        <v>457</v>
      </c>
      <c r="D562" s="292"/>
      <c r="E562" s="81" t="s">
        <v>90</v>
      </c>
    </row>
    <row r="563" spans="3:5" s="1" customFormat="1" ht="16.5" x14ac:dyDescent="0.3">
      <c r="C563" s="292" t="s">
        <v>342</v>
      </c>
      <c r="D563" s="292"/>
      <c r="E563" s="81" t="s">
        <v>90</v>
      </c>
    </row>
    <row r="564" spans="3:5" s="1" customFormat="1" ht="16.5" x14ac:dyDescent="0.3">
      <c r="C564" s="292" t="s">
        <v>470</v>
      </c>
      <c r="D564" s="292"/>
      <c r="E564" s="81" t="s">
        <v>90</v>
      </c>
    </row>
    <row r="565" spans="3:5" s="1" customFormat="1" ht="16.5" x14ac:dyDescent="0.3">
      <c r="C565" s="292" t="s">
        <v>43</v>
      </c>
      <c r="D565" s="292"/>
      <c r="E565" s="81" t="s">
        <v>90</v>
      </c>
    </row>
    <row r="566" spans="3:5" s="1" customFormat="1" ht="16.5" x14ac:dyDescent="0.3">
      <c r="C566" s="292" t="s">
        <v>462</v>
      </c>
      <c r="D566" s="292"/>
      <c r="E566" s="81" t="s">
        <v>90</v>
      </c>
    </row>
    <row r="567" spans="3:5" s="1" customFormat="1" ht="16.5" x14ac:dyDescent="0.3">
      <c r="C567" s="292" t="s">
        <v>337</v>
      </c>
      <c r="D567" s="292"/>
      <c r="E567" s="81" t="s">
        <v>90</v>
      </c>
    </row>
    <row r="568" spans="3:5" s="1" customFormat="1" ht="16.5" x14ac:dyDescent="0.3">
      <c r="C568" s="292" t="s">
        <v>336</v>
      </c>
      <c r="D568" s="292"/>
      <c r="E568" s="81" t="s">
        <v>90</v>
      </c>
    </row>
    <row r="569" spans="3:5" s="1" customFormat="1" ht="16.5" x14ac:dyDescent="0.3">
      <c r="C569" s="292" t="s">
        <v>338</v>
      </c>
      <c r="D569" s="292"/>
      <c r="E569" s="81" t="s">
        <v>90</v>
      </c>
    </row>
    <row r="570" spans="3:5" s="1" customFormat="1" ht="16.5" x14ac:dyDescent="0.3">
      <c r="C570" s="292" t="s">
        <v>460</v>
      </c>
      <c r="D570" s="292"/>
      <c r="E570" s="81" t="s">
        <v>90</v>
      </c>
    </row>
    <row r="571" spans="3:5" s="1" customFormat="1" ht="16.5" x14ac:dyDescent="0.3">
      <c r="C571" s="292" t="s">
        <v>461</v>
      </c>
      <c r="D571" s="292"/>
      <c r="E571" s="81" t="s">
        <v>90</v>
      </c>
    </row>
    <row r="572" spans="3:5" s="1" customFormat="1" ht="16.5" x14ac:dyDescent="0.3">
      <c r="C572" s="292" t="s">
        <v>42</v>
      </c>
      <c r="D572" s="292"/>
      <c r="E572" s="81" t="s">
        <v>90</v>
      </c>
    </row>
    <row r="573" spans="3:5" s="1" customFormat="1" ht="16.5" x14ac:dyDescent="0.3">
      <c r="C573" s="292" t="s">
        <v>41</v>
      </c>
      <c r="D573" s="292"/>
      <c r="E573" s="81" t="s">
        <v>90</v>
      </c>
    </row>
    <row r="574" spans="3:5" s="1" customFormat="1" ht="16.5" x14ac:dyDescent="0.3">
      <c r="C574" s="292" t="s">
        <v>339</v>
      </c>
      <c r="D574" s="292"/>
      <c r="E574" s="81" t="s">
        <v>90</v>
      </c>
    </row>
    <row r="575" spans="3:5" s="1" customFormat="1" ht="16.5" x14ac:dyDescent="0.3">
      <c r="C575" s="292" t="s">
        <v>464</v>
      </c>
      <c r="D575" s="292"/>
      <c r="E575" s="81" t="s">
        <v>90</v>
      </c>
    </row>
  </sheetData>
  <sheetProtection sheet="1" objects="1" scenarios="1" formatColumns="0" formatRows="0"/>
  <mergeCells count="551">
    <mergeCell ref="C549:D549"/>
    <mergeCell ref="C550:D550"/>
    <mergeCell ref="C540:D540"/>
    <mergeCell ref="C541:D541"/>
    <mergeCell ref="C542:D542"/>
    <mergeCell ref="C543:D543"/>
    <mergeCell ref="C544:D544"/>
    <mergeCell ref="C545:D545"/>
    <mergeCell ref="C546:D546"/>
    <mergeCell ref="C547:D547"/>
    <mergeCell ref="C548:D548"/>
    <mergeCell ref="C531:D531"/>
    <mergeCell ref="C532:D532"/>
    <mergeCell ref="C533:D533"/>
    <mergeCell ref="C534:D534"/>
    <mergeCell ref="C535:D535"/>
    <mergeCell ref="C536:D536"/>
    <mergeCell ref="C537:D537"/>
    <mergeCell ref="C538:D538"/>
    <mergeCell ref="C539:D539"/>
    <mergeCell ref="C491:D491"/>
    <mergeCell ref="C492:D492"/>
    <mergeCell ref="C493:D493"/>
    <mergeCell ref="C494:D494"/>
    <mergeCell ref="C495:D495"/>
    <mergeCell ref="C496:D496"/>
    <mergeCell ref="C497:D497"/>
    <mergeCell ref="C498:D498"/>
    <mergeCell ref="C499:D499"/>
    <mergeCell ref="C482:D482"/>
    <mergeCell ref="C483:D483"/>
    <mergeCell ref="C484:D484"/>
    <mergeCell ref="C485:D485"/>
    <mergeCell ref="C486:D486"/>
    <mergeCell ref="C487:D487"/>
    <mergeCell ref="C488:D488"/>
    <mergeCell ref="C489:D489"/>
    <mergeCell ref="C490:D490"/>
    <mergeCell ref="C442:D442"/>
    <mergeCell ref="C443:D443"/>
    <mergeCell ref="C444:D444"/>
    <mergeCell ref="C445:D445"/>
    <mergeCell ref="C446:D446"/>
    <mergeCell ref="C447:D447"/>
    <mergeCell ref="C448:D448"/>
    <mergeCell ref="C480:D480"/>
    <mergeCell ref="C481:D481"/>
    <mergeCell ref="C456:D456"/>
    <mergeCell ref="C457:D457"/>
    <mergeCell ref="C458:D458"/>
    <mergeCell ref="C459:D459"/>
    <mergeCell ref="C460:D460"/>
    <mergeCell ref="C451:D451"/>
    <mergeCell ref="C452:D452"/>
    <mergeCell ref="C453:D453"/>
    <mergeCell ref="C454:D454"/>
    <mergeCell ref="C455:D455"/>
    <mergeCell ref="C450:D450"/>
    <mergeCell ref="C392:D392"/>
    <mergeCell ref="C393:D393"/>
    <mergeCell ref="C394:D394"/>
    <mergeCell ref="C395:D395"/>
    <mergeCell ref="C396:D396"/>
    <mergeCell ref="C397:D397"/>
    <mergeCell ref="C429:D429"/>
    <mergeCell ref="C430:D430"/>
    <mergeCell ref="C431:D431"/>
    <mergeCell ref="C410:D410"/>
    <mergeCell ref="C411:D411"/>
    <mergeCell ref="C413:D413"/>
    <mergeCell ref="C414:D414"/>
    <mergeCell ref="C400:D400"/>
    <mergeCell ref="C401:D401"/>
    <mergeCell ref="C402:D402"/>
    <mergeCell ref="C383:D383"/>
    <mergeCell ref="C384:D384"/>
    <mergeCell ref="C385:D385"/>
    <mergeCell ref="C386:D386"/>
    <mergeCell ref="C387:D387"/>
    <mergeCell ref="C388:D388"/>
    <mergeCell ref="C389:D389"/>
    <mergeCell ref="C390:D390"/>
    <mergeCell ref="C391:D391"/>
    <mergeCell ref="C343:D343"/>
    <mergeCell ref="C344:D344"/>
    <mergeCell ref="C345:D345"/>
    <mergeCell ref="C346:D346"/>
    <mergeCell ref="C378:D378"/>
    <mergeCell ref="C379:D379"/>
    <mergeCell ref="C380:D380"/>
    <mergeCell ref="C381:D381"/>
    <mergeCell ref="C382:D382"/>
    <mergeCell ref="C352:D352"/>
    <mergeCell ref="C353:D353"/>
    <mergeCell ref="C354:D354"/>
    <mergeCell ref="C355:D355"/>
    <mergeCell ref="C356:D356"/>
    <mergeCell ref="C357:D357"/>
    <mergeCell ref="C347:D347"/>
    <mergeCell ref="C348:D348"/>
    <mergeCell ref="C349:D349"/>
    <mergeCell ref="C350:D350"/>
    <mergeCell ref="C351:D351"/>
    <mergeCell ref="C327:D327"/>
    <mergeCell ref="C328:D328"/>
    <mergeCell ref="C329:D329"/>
    <mergeCell ref="C330:D330"/>
    <mergeCell ref="C331:D331"/>
    <mergeCell ref="C332:D332"/>
    <mergeCell ref="C333:D333"/>
    <mergeCell ref="C334:D334"/>
    <mergeCell ref="C306:D306"/>
    <mergeCell ref="C307:D307"/>
    <mergeCell ref="C309:D309"/>
    <mergeCell ref="C310:D310"/>
    <mergeCell ref="C313:D313"/>
    <mergeCell ref="C312:D312"/>
    <mergeCell ref="C308:D308"/>
    <mergeCell ref="C315:D315"/>
    <mergeCell ref="C317:E317"/>
    <mergeCell ref="C318:D318"/>
    <mergeCell ref="C314:D314"/>
    <mergeCell ref="C235:D235"/>
    <mergeCell ref="C236:D236"/>
    <mergeCell ref="C276:D276"/>
    <mergeCell ref="C277:D277"/>
    <mergeCell ref="C278:D278"/>
    <mergeCell ref="C279:D279"/>
    <mergeCell ref="C280:D280"/>
    <mergeCell ref="C281:D281"/>
    <mergeCell ref="C282:D282"/>
    <mergeCell ref="C256:D256"/>
    <mergeCell ref="C259:D259"/>
    <mergeCell ref="C249:D249"/>
    <mergeCell ref="C250:D250"/>
    <mergeCell ref="C251:D251"/>
    <mergeCell ref="C252:D252"/>
    <mergeCell ref="C254:D254"/>
    <mergeCell ref="C255:D255"/>
    <mergeCell ref="C257:D257"/>
    <mergeCell ref="C258:D258"/>
    <mergeCell ref="C270:D270"/>
    <mergeCell ref="C271:D271"/>
    <mergeCell ref="C272:D272"/>
    <mergeCell ref="C273:D273"/>
    <mergeCell ref="C274:D274"/>
    <mergeCell ref="C226:D226"/>
    <mergeCell ref="C227:D227"/>
    <mergeCell ref="C228:D228"/>
    <mergeCell ref="C229:D229"/>
    <mergeCell ref="C230:D230"/>
    <mergeCell ref="C231:D231"/>
    <mergeCell ref="C232:D232"/>
    <mergeCell ref="C233:D233"/>
    <mergeCell ref="C234:D234"/>
    <mergeCell ref="C217:D217"/>
    <mergeCell ref="C218:D218"/>
    <mergeCell ref="C219:D219"/>
    <mergeCell ref="C220:D220"/>
    <mergeCell ref="C221:D221"/>
    <mergeCell ref="C222:D222"/>
    <mergeCell ref="C223:D223"/>
    <mergeCell ref="C224:D224"/>
    <mergeCell ref="C225:D225"/>
    <mergeCell ref="C124:D124"/>
    <mergeCell ref="C125:D125"/>
    <mergeCell ref="C126:D126"/>
    <mergeCell ref="C127:D127"/>
    <mergeCell ref="C128:D128"/>
    <mergeCell ref="C129:D129"/>
    <mergeCell ref="C130:D130"/>
    <mergeCell ref="C131:D131"/>
    <mergeCell ref="C132:D132"/>
    <mergeCell ref="C115:D115"/>
    <mergeCell ref="C116:D116"/>
    <mergeCell ref="C117:D117"/>
    <mergeCell ref="C118:D118"/>
    <mergeCell ref="C119:D119"/>
    <mergeCell ref="C120:D120"/>
    <mergeCell ref="C121:D121"/>
    <mergeCell ref="C122:D122"/>
    <mergeCell ref="C123:D123"/>
    <mergeCell ref="C73:D73"/>
    <mergeCell ref="C74:D74"/>
    <mergeCell ref="C75:D75"/>
    <mergeCell ref="C76:D76"/>
    <mergeCell ref="C77:D77"/>
    <mergeCell ref="C78:D78"/>
    <mergeCell ref="C79:D79"/>
    <mergeCell ref="C80:D80"/>
    <mergeCell ref="C81:D81"/>
    <mergeCell ref="C564:D564"/>
    <mergeCell ref="C566:D566"/>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62:D62"/>
    <mergeCell ref="C63:D63"/>
    <mergeCell ref="C518:D518"/>
    <mergeCell ref="C521:D521"/>
    <mergeCell ref="C522:D522"/>
    <mergeCell ref="C529:D529"/>
    <mergeCell ref="C530:D530"/>
    <mergeCell ref="C511:D511"/>
    <mergeCell ref="C512:D512"/>
    <mergeCell ref="C514:D514"/>
    <mergeCell ref="C515:D515"/>
    <mergeCell ref="C517:D517"/>
    <mergeCell ref="C519:D519"/>
    <mergeCell ref="C520:D520"/>
    <mergeCell ref="C513:D513"/>
    <mergeCell ref="C516:D516"/>
    <mergeCell ref="C523:D523"/>
    <mergeCell ref="C525:E525"/>
    <mergeCell ref="C526:D526"/>
    <mergeCell ref="C506:D506"/>
    <mergeCell ref="C507:D507"/>
    <mergeCell ref="C508:D508"/>
    <mergeCell ref="C509:D509"/>
    <mergeCell ref="C510:D510"/>
    <mergeCell ref="C461:D461"/>
    <mergeCell ref="C463:D463"/>
    <mergeCell ref="C464:D464"/>
    <mergeCell ref="C466:D466"/>
    <mergeCell ref="C467:D467"/>
    <mergeCell ref="C475:D475"/>
    <mergeCell ref="C468:D468"/>
    <mergeCell ref="C469:D469"/>
    <mergeCell ref="C470:D470"/>
    <mergeCell ref="C471:D471"/>
    <mergeCell ref="C477:D477"/>
    <mergeCell ref="C478:D478"/>
    <mergeCell ref="C479:D479"/>
    <mergeCell ref="C500:D500"/>
    <mergeCell ref="C501:D501"/>
    <mergeCell ref="C502:D502"/>
    <mergeCell ref="C503:D503"/>
    <mergeCell ref="C504:D504"/>
    <mergeCell ref="C505:D505"/>
    <mergeCell ref="C432:D432"/>
    <mergeCell ref="C433:D433"/>
    <mergeCell ref="C434:D434"/>
    <mergeCell ref="C435:D435"/>
    <mergeCell ref="C436:D436"/>
    <mergeCell ref="C437:D437"/>
    <mergeCell ref="C438:D438"/>
    <mergeCell ref="C439:D439"/>
    <mergeCell ref="C440:D440"/>
    <mergeCell ref="C441:D441"/>
    <mergeCell ref="C366:D366"/>
    <mergeCell ref="C373:D373"/>
    <mergeCell ref="C374:D374"/>
    <mergeCell ref="C375:D375"/>
    <mergeCell ref="C376:D376"/>
    <mergeCell ref="C358:D358"/>
    <mergeCell ref="C359:D359"/>
    <mergeCell ref="C361:D361"/>
    <mergeCell ref="C362:D362"/>
    <mergeCell ref="C365:D365"/>
    <mergeCell ref="C371:D371"/>
    <mergeCell ref="C367:D367"/>
    <mergeCell ref="C369:E369"/>
    <mergeCell ref="C370:D370"/>
    <mergeCell ref="C408:D408"/>
    <mergeCell ref="C406:D406"/>
    <mergeCell ref="C407:D407"/>
    <mergeCell ref="C363:D363"/>
    <mergeCell ref="C364:D364"/>
    <mergeCell ref="C360:D360"/>
    <mergeCell ref="C377:D377"/>
    <mergeCell ref="C398:D398"/>
    <mergeCell ref="C399:D399"/>
    <mergeCell ref="C335:D335"/>
    <mergeCell ref="C336:D336"/>
    <mergeCell ref="C337:D337"/>
    <mergeCell ref="C338:D338"/>
    <mergeCell ref="C339:D339"/>
    <mergeCell ref="C340:D340"/>
    <mergeCell ref="C341:D341"/>
    <mergeCell ref="C342:D342"/>
    <mergeCell ref="C260:D260"/>
    <mergeCell ref="C263:D263"/>
    <mergeCell ref="C319:D319"/>
    <mergeCell ref="C321:D321"/>
    <mergeCell ref="C322:D322"/>
    <mergeCell ref="C323:D323"/>
    <mergeCell ref="C324:D324"/>
    <mergeCell ref="C325:D325"/>
    <mergeCell ref="C326:D326"/>
    <mergeCell ref="C305:D305"/>
    <mergeCell ref="C265:E265"/>
    <mergeCell ref="C266:D266"/>
    <mergeCell ref="C298:D298"/>
    <mergeCell ref="C311:D311"/>
    <mergeCell ref="C267:D267"/>
    <mergeCell ref="C269:D269"/>
    <mergeCell ref="C201:D201"/>
    <mergeCell ref="C203:D203"/>
    <mergeCell ref="C204:D204"/>
    <mergeCell ref="C206:D206"/>
    <mergeCell ref="C207:D207"/>
    <mergeCell ref="C196:D196"/>
    <mergeCell ref="C197:D197"/>
    <mergeCell ref="C198:D198"/>
    <mergeCell ref="C199:D199"/>
    <mergeCell ref="C200:D200"/>
    <mergeCell ref="C154:D154"/>
    <mergeCell ref="C157:D157"/>
    <mergeCell ref="C158:D158"/>
    <mergeCell ref="C185:D185"/>
    <mergeCell ref="C186:D186"/>
    <mergeCell ref="C162:D162"/>
    <mergeCell ref="C147:D147"/>
    <mergeCell ref="C148:D148"/>
    <mergeCell ref="C150:D150"/>
    <mergeCell ref="C151:D151"/>
    <mergeCell ref="C153:D153"/>
    <mergeCell ref="C159:D159"/>
    <mergeCell ref="C161:E161"/>
    <mergeCell ref="C163:D163"/>
    <mergeCell ref="C152:D152"/>
    <mergeCell ref="C149:D149"/>
    <mergeCell ref="C165:D165"/>
    <mergeCell ref="C166:D166"/>
    <mergeCell ref="C167:D167"/>
    <mergeCell ref="C168:D168"/>
    <mergeCell ref="C169:D169"/>
    <mergeCell ref="C170:D170"/>
    <mergeCell ref="C171:D171"/>
    <mergeCell ref="C172:D172"/>
    <mergeCell ref="C144:D144"/>
    <mergeCell ref="C145:D145"/>
    <mergeCell ref="C146:D146"/>
    <mergeCell ref="C94:D94"/>
    <mergeCell ref="C95:D95"/>
    <mergeCell ref="C96:D96"/>
    <mergeCell ref="C98:D98"/>
    <mergeCell ref="C99:D99"/>
    <mergeCell ref="C111:D111"/>
    <mergeCell ref="C104:D104"/>
    <mergeCell ref="C107:D107"/>
    <mergeCell ref="C105:D105"/>
    <mergeCell ref="C106:D106"/>
    <mergeCell ref="C133:D133"/>
    <mergeCell ref="C134:D134"/>
    <mergeCell ref="C135:D135"/>
    <mergeCell ref="C136:D136"/>
    <mergeCell ref="C137:D137"/>
    <mergeCell ref="C138:D138"/>
    <mergeCell ref="C139:D139"/>
    <mergeCell ref="C140:D140"/>
    <mergeCell ref="C141:D141"/>
    <mergeCell ref="C113:D113"/>
    <mergeCell ref="C114:D114"/>
    <mergeCell ref="C50:D50"/>
    <mergeCell ref="C51:D51"/>
    <mergeCell ref="C52:D52"/>
    <mergeCell ref="C54:D54"/>
    <mergeCell ref="C55:D55"/>
    <mergeCell ref="C44:D44"/>
    <mergeCell ref="C45:D45"/>
    <mergeCell ref="C47:D47"/>
    <mergeCell ref="C48:D48"/>
    <mergeCell ref="C49:D49"/>
    <mergeCell ref="C89:D89"/>
    <mergeCell ref="C90:D90"/>
    <mergeCell ref="C91:D91"/>
    <mergeCell ref="C92:D92"/>
    <mergeCell ref="C93:D93"/>
    <mergeCell ref="C82:D82"/>
    <mergeCell ref="C83:D83"/>
    <mergeCell ref="C85:D85"/>
    <mergeCell ref="C86:D86"/>
    <mergeCell ref="C142:D142"/>
    <mergeCell ref="C143:D143"/>
    <mergeCell ref="C565:D565"/>
    <mergeCell ref="C527:D527"/>
    <mergeCell ref="C572:D572"/>
    <mergeCell ref="C575:D575"/>
    <mergeCell ref="C568:D568"/>
    <mergeCell ref="C571:D571"/>
    <mergeCell ref="C551:D551"/>
    <mergeCell ref="C552:D552"/>
    <mergeCell ref="C553:D553"/>
    <mergeCell ref="C554:D554"/>
    <mergeCell ref="C555:D555"/>
    <mergeCell ref="C556:D556"/>
    <mergeCell ref="C557:D557"/>
    <mergeCell ref="C558:D558"/>
    <mergeCell ref="C559:D559"/>
    <mergeCell ref="C560:D560"/>
    <mergeCell ref="C567:D567"/>
    <mergeCell ref="C569:D569"/>
    <mergeCell ref="C570:D570"/>
    <mergeCell ref="C573:D573"/>
    <mergeCell ref="C574:D574"/>
    <mergeCell ref="C561:D561"/>
    <mergeCell ref="C562:D562"/>
    <mergeCell ref="C563:D563"/>
    <mergeCell ref="C403:D403"/>
    <mergeCell ref="C404:D404"/>
    <mergeCell ref="C405:D405"/>
    <mergeCell ref="C465:D465"/>
    <mergeCell ref="C462:D462"/>
    <mergeCell ref="C473:E473"/>
    <mergeCell ref="C474:D474"/>
    <mergeCell ref="C415:D415"/>
    <mergeCell ref="C409:D409"/>
    <mergeCell ref="C421:E421"/>
    <mergeCell ref="C423:D423"/>
    <mergeCell ref="C425:D425"/>
    <mergeCell ref="C416:D416"/>
    <mergeCell ref="C419:D419"/>
    <mergeCell ref="C417:D417"/>
    <mergeCell ref="C418:D418"/>
    <mergeCell ref="C422:D422"/>
    <mergeCell ref="C412:D412"/>
    <mergeCell ref="C426:D426"/>
    <mergeCell ref="C427:D427"/>
    <mergeCell ref="C428:D428"/>
    <mergeCell ref="C449:D449"/>
    <mergeCell ref="C275:D275"/>
    <mergeCell ref="C296:D296"/>
    <mergeCell ref="C297:D297"/>
    <mergeCell ref="C299:D299"/>
    <mergeCell ref="C300:D300"/>
    <mergeCell ref="C301:D301"/>
    <mergeCell ref="C302:D302"/>
    <mergeCell ref="C303:D303"/>
    <mergeCell ref="C304:D304"/>
    <mergeCell ref="C283:D283"/>
    <mergeCell ref="C284:D284"/>
    <mergeCell ref="C285:D285"/>
    <mergeCell ref="C286:D286"/>
    <mergeCell ref="C287:D287"/>
    <mergeCell ref="C288:D288"/>
    <mergeCell ref="C289:D289"/>
    <mergeCell ref="C290:D290"/>
    <mergeCell ref="C291:D291"/>
    <mergeCell ref="C292:D292"/>
    <mergeCell ref="C293:D293"/>
    <mergeCell ref="C294:D294"/>
    <mergeCell ref="C295:D295"/>
    <mergeCell ref="C261:D261"/>
    <mergeCell ref="C262:D262"/>
    <mergeCell ref="C202:D202"/>
    <mergeCell ref="C205:D205"/>
    <mergeCell ref="C213:E213"/>
    <mergeCell ref="C245:D245"/>
    <mergeCell ref="C208:D208"/>
    <mergeCell ref="C209:D209"/>
    <mergeCell ref="C210:D210"/>
    <mergeCell ref="C211:D211"/>
    <mergeCell ref="C214:D214"/>
    <mergeCell ref="C215:D215"/>
    <mergeCell ref="C237:D237"/>
    <mergeCell ref="C238:D238"/>
    <mergeCell ref="C239:D239"/>
    <mergeCell ref="C240:D240"/>
    <mergeCell ref="C241:D241"/>
    <mergeCell ref="C242:D242"/>
    <mergeCell ref="C243:D243"/>
    <mergeCell ref="C244:D244"/>
    <mergeCell ref="C247:D247"/>
    <mergeCell ref="C248:D248"/>
    <mergeCell ref="C253:D253"/>
    <mergeCell ref="C246:D246"/>
    <mergeCell ref="C195:D195"/>
    <mergeCell ref="C155:D155"/>
    <mergeCell ref="C156:D156"/>
    <mergeCell ref="C187:D187"/>
    <mergeCell ref="C188:D188"/>
    <mergeCell ref="C189:D189"/>
    <mergeCell ref="C190:D190"/>
    <mergeCell ref="C191:D191"/>
    <mergeCell ref="C192:D192"/>
    <mergeCell ref="C193:D193"/>
    <mergeCell ref="C194:D194"/>
    <mergeCell ref="C173:D173"/>
    <mergeCell ref="C174:D174"/>
    <mergeCell ref="C175:D175"/>
    <mergeCell ref="C176:D176"/>
    <mergeCell ref="C177:D177"/>
    <mergeCell ref="C178:D178"/>
    <mergeCell ref="C179:D179"/>
    <mergeCell ref="C180:D180"/>
    <mergeCell ref="C181:D181"/>
    <mergeCell ref="C182:D182"/>
    <mergeCell ref="C183:D183"/>
    <mergeCell ref="C184:D184"/>
    <mergeCell ref="C100:D100"/>
    <mergeCell ref="C103:D103"/>
    <mergeCell ref="C97:D97"/>
    <mergeCell ref="C109:E109"/>
    <mergeCell ref="C110:D110"/>
    <mergeCell ref="C101:D101"/>
    <mergeCell ref="C102:D102"/>
    <mergeCell ref="C61:D61"/>
    <mergeCell ref="C53:D53"/>
    <mergeCell ref="C59:D59"/>
    <mergeCell ref="C84:D84"/>
    <mergeCell ref="C57:E57"/>
    <mergeCell ref="C58:D58"/>
    <mergeCell ref="C87:D87"/>
    <mergeCell ref="C88:D88"/>
    <mergeCell ref="C64:D64"/>
    <mergeCell ref="C65:D65"/>
    <mergeCell ref="C66:D66"/>
    <mergeCell ref="C67:D67"/>
    <mergeCell ref="C68:D68"/>
    <mergeCell ref="C69:D69"/>
    <mergeCell ref="C70:D70"/>
    <mergeCell ref="C71:D71"/>
    <mergeCell ref="C72:D72"/>
    <mergeCell ref="C4:E4"/>
    <mergeCell ref="C5:E5"/>
    <mergeCell ref="C6:D6"/>
    <mergeCell ref="C46:D46"/>
    <mergeCell ref="C7:D7"/>
    <mergeCell ref="C9:D9"/>
    <mergeCell ref="C10:D10"/>
    <mergeCell ref="C31:D31"/>
    <mergeCell ref="C32:D32"/>
    <mergeCell ref="C33:D33"/>
    <mergeCell ref="C34:D34"/>
    <mergeCell ref="C35:D35"/>
    <mergeCell ref="C36:D36"/>
    <mergeCell ref="C37:D37"/>
    <mergeCell ref="C38:D38"/>
    <mergeCell ref="C39:D39"/>
    <mergeCell ref="C40:D40"/>
    <mergeCell ref="C41:D41"/>
    <mergeCell ref="C42:D42"/>
    <mergeCell ref="C43:D43"/>
  </mergeCells>
  <conditionalFormatting sqref="E371 E423 E475 E527">
    <cfRule type="containsText" dxfId="870" priority="21" operator="containsText" text="Enter_File_Name_Here">
      <formula>NOT(ISERROR(SEARCH("Enter_File_Name_Here",E371)))</formula>
    </cfRule>
  </conditionalFormatting>
  <conditionalFormatting sqref="E7">
    <cfRule type="containsText" dxfId="19" priority="10" operator="containsText" text="Enter_File_Name_Here">
      <formula>NOT(ISERROR(SEARCH("Enter_File_Name_Here",E7)))</formula>
    </cfRule>
  </conditionalFormatting>
  <conditionalFormatting sqref="E59">
    <cfRule type="containsText" dxfId="17" priority="9" operator="containsText" text="Enter_File_Name_Here">
      <formula>NOT(ISERROR(SEARCH("Enter_File_Name_Here",E59)))</formula>
    </cfRule>
  </conditionalFormatting>
  <conditionalFormatting sqref="E111">
    <cfRule type="containsText" dxfId="15" priority="8" operator="containsText" text="Enter_File_Name_Here">
      <formula>NOT(ISERROR(SEARCH("Enter_File_Name_Here",E111)))</formula>
    </cfRule>
  </conditionalFormatting>
  <conditionalFormatting sqref="E163">
    <cfRule type="containsText" dxfId="13" priority="7" operator="containsText" text="Enter_File_Name_Here">
      <formula>NOT(ISERROR(SEARCH("Enter_File_Name_Here",E163)))</formula>
    </cfRule>
  </conditionalFormatting>
  <conditionalFormatting sqref="E215">
    <cfRule type="containsText" dxfId="11" priority="6" operator="containsText" text="Enter_File_Name_Here">
      <formula>NOT(ISERROR(SEARCH("Enter_File_Name_Here",E215)))</formula>
    </cfRule>
  </conditionalFormatting>
  <conditionalFormatting sqref="E267">
    <cfRule type="containsText" dxfId="7" priority="4" operator="containsText" text="Enter_File_Name_Here">
      <formula>NOT(ISERROR(SEARCH("Enter_File_Name_Here",E267)))</formula>
    </cfRule>
  </conditionalFormatting>
  <conditionalFormatting sqref="E319">
    <cfRule type="containsText" dxfId="3" priority="2" operator="containsText" text="Enter_File_Name_Here">
      <formula>NOT(ISERROR(SEARCH("Enter_File_Name_Here",E319)))</formula>
    </cfRule>
  </conditionalFormatting>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20" id="{66632929-E4C2-4A30-A56C-CD58FD84B53B}">
            <xm:f>LEFT('PRODUCT DETAILS'!$E$10,5)="Smart"</xm:f>
            <x14:dxf>
              <font>
                <color theme="0"/>
              </font>
              <fill>
                <patternFill patternType="lightUp">
                  <fgColor theme="0" tint="-0.24994659260841701"/>
                  <bgColor auto="1"/>
                </patternFill>
              </fill>
            </x14:dxf>
          </x14:cfRule>
          <xm:sqref>E237:E263 E371 E269:E315 E373:E419</xm:sqref>
        </x14:conditionalFormatting>
        <x14:conditionalFormatting xmlns:xm="http://schemas.microsoft.com/office/excel/2006/main">
          <x14:cfRule type="expression" priority="19" id="{CE684009-5BA0-4C9C-9CC6-919C53C877F1}">
            <xm:f>LEFT('PRODUCT DETAILS'!$E$10,5)="Smart"</xm:f>
            <x14:dxf>
              <font>
                <color theme="0"/>
              </font>
              <fill>
                <patternFill patternType="lightUp">
                  <fgColor theme="0" tint="-0.24994659260841701"/>
                  <bgColor auto="1"/>
                </patternFill>
              </fill>
            </x14:dxf>
          </x14:cfRule>
          <xm:sqref>E321:E367</xm:sqref>
        </x14:conditionalFormatting>
        <x14:conditionalFormatting xmlns:xm="http://schemas.microsoft.com/office/excel/2006/main">
          <x14:cfRule type="expression" priority="18" id="{A3001C41-C8B8-464F-9931-26771BD2D6C3}">
            <xm:f>LEFT('PRODUCT DETAILS'!$E$10,5)&lt;&gt;"Smart"</xm:f>
            <x14:dxf>
              <font>
                <color theme="0"/>
              </font>
              <fill>
                <patternFill patternType="lightUp">
                  <fgColor theme="0" tint="-0.24994659260841701"/>
                </patternFill>
              </fill>
            </x14:dxf>
          </x14:cfRule>
          <xm:sqref>E423 E475 E527 E425:E471 E477:E523 E529:E575</xm:sqref>
        </x14:conditionalFormatting>
        <x14:conditionalFormatting xmlns:xm="http://schemas.microsoft.com/office/excel/2006/main">
          <x14:cfRule type="expression" priority="16" id="{400AB83C-8F84-4999-BC8A-B59977FFE311}">
            <xm:f>LEFT('PRODUCT DETAILS'!$E$10,5)="Smart"</xm:f>
            <x14:dxf>
              <font>
                <color theme="0"/>
              </font>
              <fill>
                <patternFill patternType="lightUp">
                  <fgColor theme="0" tint="-0.24994659260841701"/>
                  <bgColor auto="1"/>
                </patternFill>
              </fill>
            </x14:dxf>
          </x14:cfRule>
          <xm:sqref>E268</xm:sqref>
        </x14:conditionalFormatting>
        <x14:conditionalFormatting xmlns:xm="http://schemas.microsoft.com/office/excel/2006/main">
          <x14:cfRule type="expression" priority="15" id="{7B2D188D-0B1A-4E20-86E3-F282C9960038}">
            <xm:f>LEFT('PRODUCT DETAILS'!$E$10,5)="Smart"</xm:f>
            <x14:dxf>
              <font>
                <color theme="0"/>
              </font>
              <fill>
                <patternFill patternType="lightUp">
                  <fgColor theme="0" tint="-0.24994659260841701"/>
                  <bgColor auto="1"/>
                </patternFill>
              </fill>
            </x14:dxf>
          </x14:cfRule>
          <xm:sqref>E320</xm:sqref>
        </x14:conditionalFormatting>
        <x14:conditionalFormatting xmlns:xm="http://schemas.microsoft.com/office/excel/2006/main">
          <x14:cfRule type="expression" priority="14" id="{A60B8F77-FEDB-4B0A-B41F-EED645D6DDCC}">
            <xm:f>LEFT('PRODUCT DETAILS'!$E$10,5)="Smart"</xm:f>
            <x14:dxf>
              <font>
                <color theme="0"/>
              </font>
              <fill>
                <patternFill patternType="lightUp">
                  <fgColor theme="0" tint="-0.24994659260841701"/>
                  <bgColor auto="1"/>
                </patternFill>
              </fill>
            </x14:dxf>
          </x14:cfRule>
          <xm:sqref>E372</xm:sqref>
        </x14:conditionalFormatting>
        <x14:conditionalFormatting xmlns:xm="http://schemas.microsoft.com/office/excel/2006/main">
          <x14:cfRule type="expression" priority="13" id="{0C981F34-8C17-4A88-B8A3-2897E73D92BB}">
            <xm:f>LEFT('PRODUCT DETAILS'!$E$10,5)&lt;&gt;"Smart"</xm:f>
            <x14:dxf>
              <font>
                <color theme="0"/>
              </font>
              <fill>
                <patternFill patternType="lightUp">
                  <fgColor theme="0" tint="-0.24994659260841701"/>
                </patternFill>
              </fill>
            </x14:dxf>
          </x14:cfRule>
          <xm:sqref>E424</xm:sqref>
        </x14:conditionalFormatting>
        <x14:conditionalFormatting xmlns:xm="http://schemas.microsoft.com/office/excel/2006/main">
          <x14:cfRule type="expression" priority="12" id="{10157C53-FCE7-4514-919F-712BCFBAB4FE}">
            <xm:f>LEFT('PRODUCT DETAILS'!$E$10,5)&lt;&gt;"Smart"</xm:f>
            <x14:dxf>
              <font>
                <color theme="0"/>
              </font>
              <fill>
                <patternFill patternType="lightUp">
                  <fgColor theme="0" tint="-0.24994659260841701"/>
                </patternFill>
              </fill>
            </x14:dxf>
          </x14:cfRule>
          <xm:sqref>E476</xm:sqref>
        </x14:conditionalFormatting>
        <x14:conditionalFormatting xmlns:xm="http://schemas.microsoft.com/office/excel/2006/main">
          <x14:cfRule type="expression" priority="11" id="{A2903B8A-C3C1-484F-A946-1BF68F4375BE}">
            <xm:f>LEFT('PRODUCT DETAILS'!$E$10,5)&lt;&gt;"Smart"</xm:f>
            <x14:dxf>
              <font>
                <color theme="0"/>
              </font>
              <fill>
                <patternFill patternType="lightUp">
                  <fgColor theme="0" tint="-0.24994659260841701"/>
                </patternFill>
              </fill>
            </x14:dxf>
          </x14:cfRule>
          <xm:sqref>E528</xm:sqref>
        </x14:conditionalFormatting>
        <x14:conditionalFormatting xmlns:xm="http://schemas.microsoft.com/office/excel/2006/main">
          <x14:cfRule type="expression" priority="5" id="{EEEBD440-A86E-41CE-BB45-8237CB75B138}">
            <xm:f>LEFT('X:\JD_DATA\main\data\EngineData\DlcSubmissionTemplates\[XboxOneCatalogAvailabilitySubmissionForm _EMEA&amp;NCSA_${MapName}$.xlsx]PRODUCT DETAILS'!#REF!,5)="Smart"</xm:f>
            <x14:dxf>
              <font>
                <color theme="0"/>
              </font>
              <fill>
                <patternFill patternType="lightUp">
                  <fgColor theme="0" tint="-0.24994659260841701"/>
                  <bgColor auto="1"/>
                </patternFill>
              </fill>
            </x14:dxf>
          </x14:cfRule>
          <xm:sqref>E215</xm:sqref>
        </x14:conditionalFormatting>
        <x14:conditionalFormatting xmlns:xm="http://schemas.microsoft.com/office/excel/2006/main">
          <x14:cfRule type="expression" priority="3" id="{65ED6DFB-2ECE-470B-82DA-097309FA4A58}">
            <xm:f>LEFT('X:\JD_DATA\main\data\EngineData\DlcSubmissionTemplates\[XboxOneCatalogAvailabilitySubmissionForm _EMEA&amp;NCSA_${MapName}$.xlsx]PRODUCT DETAILS'!#REF!,5)="Smart"</xm:f>
            <x14:dxf>
              <font>
                <color theme="0"/>
              </font>
              <fill>
                <patternFill patternType="lightUp">
                  <fgColor theme="0" tint="-0.24994659260841701"/>
                  <bgColor auto="1"/>
                </patternFill>
              </fill>
            </x14:dxf>
          </x14:cfRule>
          <xm:sqref>E267</xm:sqref>
        </x14:conditionalFormatting>
        <x14:conditionalFormatting xmlns:xm="http://schemas.microsoft.com/office/excel/2006/main">
          <x14:cfRule type="expression" priority="1" id="{36DCBDA0-5019-4B63-9802-7F7C53904914}">
            <xm:f>LEFT('X:\JD_DATA\main\data\EngineData\DlcSubmissionTemplates\[XboxOneCatalogAvailabilitySubmissionForm _EMEA&amp;NCSA_${MapName}$.xlsx]PRODUCT DETAILS'!#REF!,5)="Smart"</xm:f>
            <x14:dxf>
              <font>
                <color theme="0"/>
              </font>
              <fill>
                <patternFill patternType="lightUp">
                  <fgColor theme="0" tint="-0.24994659260841701"/>
                  <bgColor auto="1"/>
                </patternFill>
              </fill>
            </x14:dxf>
          </x14:cfRule>
          <xm:sqref>E319</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dimension ref="B2:J537"/>
  <sheetViews>
    <sheetView showGridLines="0" showRowColHeaders="0" workbookViewId="0">
      <selection activeCell="E4" sqref="E4"/>
    </sheetView>
  </sheetViews>
  <sheetFormatPr baseColWidth="10" defaultColWidth="9.140625" defaultRowHeight="15" x14ac:dyDescent="0.25"/>
  <cols>
    <col min="1" max="2" width="4.28515625" customWidth="1"/>
    <col min="3" max="3" width="26.7109375" bestFit="1" customWidth="1"/>
    <col min="5" max="5" width="21.28515625" bestFit="1" customWidth="1"/>
    <col min="6" max="7" width="19.85546875" bestFit="1" customWidth="1"/>
  </cols>
  <sheetData>
    <row r="2" spans="2:7" x14ac:dyDescent="0.25">
      <c r="C2" s="44" t="s">
        <v>384</v>
      </c>
    </row>
    <row r="3" spans="2:7" x14ac:dyDescent="0.25">
      <c r="C3" s="44"/>
    </row>
    <row r="4" spans="2:7" x14ac:dyDescent="0.25">
      <c r="C4" s="277" t="s">
        <v>413</v>
      </c>
      <c r="D4" s="278"/>
      <c r="E4" s="73" t="s">
        <v>69</v>
      </c>
    </row>
    <row r="5" spans="2:7" x14ac:dyDescent="0.25">
      <c r="C5" s="277" t="s">
        <v>414</v>
      </c>
      <c r="D5" s="278"/>
      <c r="E5" s="135" t="s">
        <v>47</v>
      </c>
    </row>
    <row r="7" spans="2:7" s="1" customFormat="1" ht="17.25" x14ac:dyDescent="0.3">
      <c r="B7" s="7" t="s">
        <v>103</v>
      </c>
      <c r="C7" s="280" t="s">
        <v>45</v>
      </c>
      <c r="D7" s="280"/>
      <c r="E7" s="280"/>
      <c r="F7" s="280"/>
      <c r="G7" s="280"/>
    </row>
    <row r="8" spans="2:7" s="1" customFormat="1" ht="4.5" customHeight="1" x14ac:dyDescent="0.3">
      <c r="C8" s="5"/>
      <c r="D8" s="5"/>
      <c r="E8" s="5"/>
      <c r="F8" s="5"/>
      <c r="G8" s="5"/>
    </row>
    <row r="9" spans="2:7" s="1" customFormat="1" ht="16.5" x14ac:dyDescent="0.3">
      <c r="C9" s="289" t="s">
        <v>91</v>
      </c>
      <c r="D9" s="290"/>
      <c r="E9" s="290"/>
      <c r="F9" s="290"/>
      <c r="G9" s="290"/>
    </row>
    <row r="10" spans="2:7" s="1" customFormat="1" ht="16.5" x14ac:dyDescent="0.3">
      <c r="C10" s="1" t="s">
        <v>105</v>
      </c>
      <c r="E10" s="43" t="s">
        <v>107</v>
      </c>
      <c r="F10" s="43" t="s">
        <v>108</v>
      </c>
      <c r="G10" s="43" t="s">
        <v>109</v>
      </c>
    </row>
    <row r="11" spans="2:7" s="1" customFormat="1" ht="16.5" x14ac:dyDescent="0.3">
      <c r="C11" s="295" t="s">
        <v>31</v>
      </c>
      <c r="D11" s="296"/>
      <c r="E11" s="71" t="s">
        <v>47</v>
      </c>
      <c r="F11" s="71" t="s">
        <v>90</v>
      </c>
      <c r="G11" s="71" t="s">
        <v>90</v>
      </c>
    </row>
    <row r="12" spans="2:7" s="1" customFormat="1" ht="16.5" x14ac:dyDescent="0.3">
      <c r="C12" s="295" t="s">
        <v>30</v>
      </c>
      <c r="D12" s="296"/>
      <c r="E12" s="71" t="s">
        <v>47</v>
      </c>
      <c r="F12" s="71" t="s">
        <v>90</v>
      </c>
      <c r="G12" s="71" t="s">
        <v>90</v>
      </c>
    </row>
    <row r="13" spans="2:7" s="1" customFormat="1" ht="16.5" x14ac:dyDescent="0.3">
      <c r="C13" s="295" t="s">
        <v>37</v>
      </c>
      <c r="D13" s="296"/>
      <c r="E13" s="71" t="s">
        <v>47</v>
      </c>
      <c r="F13" s="71" t="s">
        <v>90</v>
      </c>
      <c r="G13" s="71" t="s">
        <v>90</v>
      </c>
    </row>
    <row r="14" spans="2:7" s="1" customFormat="1" ht="17.25" x14ac:dyDescent="0.3">
      <c r="C14" s="297" t="s">
        <v>104</v>
      </c>
      <c r="D14" s="297"/>
      <c r="E14" s="82"/>
      <c r="F14" s="82"/>
      <c r="G14" s="82"/>
    </row>
    <row r="15" spans="2:7" s="1" customFormat="1" ht="16.5" x14ac:dyDescent="0.3">
      <c r="C15" s="295" t="s">
        <v>333</v>
      </c>
      <c r="D15" s="296"/>
      <c r="E15" s="71" t="s">
        <v>47</v>
      </c>
      <c r="F15" s="71" t="s">
        <v>90</v>
      </c>
      <c r="G15" s="71" t="s">
        <v>90</v>
      </c>
    </row>
    <row r="16" spans="2:7" s="1" customFormat="1" ht="16.5" x14ac:dyDescent="0.3">
      <c r="C16" s="295" t="s">
        <v>340</v>
      </c>
      <c r="D16" s="296"/>
      <c r="E16" s="71" t="s">
        <v>47</v>
      </c>
      <c r="F16" s="71" t="s">
        <v>90</v>
      </c>
      <c r="G16" s="71" t="s">
        <v>90</v>
      </c>
    </row>
    <row r="17" spans="3:7" s="1" customFormat="1" ht="16.5" x14ac:dyDescent="0.3">
      <c r="C17" s="295" t="s">
        <v>341</v>
      </c>
      <c r="D17" s="296"/>
      <c r="E17" s="71" t="s">
        <v>47</v>
      </c>
      <c r="F17" s="71" t="s">
        <v>90</v>
      </c>
      <c r="G17" s="71" t="s">
        <v>90</v>
      </c>
    </row>
    <row r="18" spans="3:7" s="1" customFormat="1" ht="16.5" x14ac:dyDescent="0.3">
      <c r="C18" s="243" t="s">
        <v>469</v>
      </c>
      <c r="D18" s="245"/>
      <c r="E18" s="71" t="s">
        <v>47</v>
      </c>
      <c r="F18" s="71" t="s">
        <v>90</v>
      </c>
      <c r="G18" s="71" t="s">
        <v>90</v>
      </c>
    </row>
    <row r="19" spans="3:7" s="1" customFormat="1" ht="16.5" x14ac:dyDescent="0.3">
      <c r="C19" s="243" t="s">
        <v>473</v>
      </c>
      <c r="D19" s="245"/>
      <c r="E19" s="71" t="s">
        <v>47</v>
      </c>
      <c r="F19" s="71" t="s">
        <v>90</v>
      </c>
      <c r="G19" s="71" t="s">
        <v>90</v>
      </c>
    </row>
    <row r="20" spans="3:7" s="1" customFormat="1" ht="16.5" x14ac:dyDescent="0.3">
      <c r="C20" s="243" t="s">
        <v>471</v>
      </c>
      <c r="D20" s="245"/>
      <c r="E20" s="71" t="s">
        <v>47</v>
      </c>
      <c r="F20" s="71" t="s">
        <v>90</v>
      </c>
      <c r="G20" s="71" t="s">
        <v>90</v>
      </c>
    </row>
    <row r="21" spans="3:7" s="1" customFormat="1" ht="16.5" x14ac:dyDescent="0.3">
      <c r="C21" s="295" t="s">
        <v>33</v>
      </c>
      <c r="D21" s="296"/>
      <c r="E21" s="71" t="s">
        <v>47</v>
      </c>
      <c r="F21" s="71" t="s">
        <v>90</v>
      </c>
      <c r="G21" s="71" t="s">
        <v>90</v>
      </c>
    </row>
    <row r="22" spans="3:7" s="1" customFormat="1" ht="16.5" x14ac:dyDescent="0.3">
      <c r="C22" s="243" t="s">
        <v>472</v>
      </c>
      <c r="D22" s="245"/>
      <c r="E22" s="71" t="s">
        <v>47</v>
      </c>
      <c r="F22" s="71" t="s">
        <v>90</v>
      </c>
      <c r="G22" s="71" t="s">
        <v>90</v>
      </c>
    </row>
    <row r="23" spans="3:7" s="1" customFormat="1" ht="16.5" x14ac:dyDescent="0.3">
      <c r="C23" s="295" t="s">
        <v>32</v>
      </c>
      <c r="D23" s="296"/>
      <c r="E23" s="71" t="s">
        <v>47</v>
      </c>
      <c r="F23" s="71" t="s">
        <v>90</v>
      </c>
      <c r="G23" s="71" t="s">
        <v>90</v>
      </c>
    </row>
    <row r="24" spans="3:7" s="1" customFormat="1" ht="16.5" x14ac:dyDescent="0.3">
      <c r="C24" s="295" t="s">
        <v>334</v>
      </c>
      <c r="D24" s="296"/>
      <c r="E24" s="71" t="s">
        <v>47</v>
      </c>
      <c r="F24" s="71" t="s">
        <v>90</v>
      </c>
      <c r="G24" s="71" t="s">
        <v>90</v>
      </c>
    </row>
    <row r="25" spans="3:7" s="1" customFormat="1" ht="16.5" x14ac:dyDescent="0.3">
      <c r="C25" s="295" t="s">
        <v>345</v>
      </c>
      <c r="D25" s="296"/>
      <c r="E25" s="71" t="s">
        <v>47</v>
      </c>
      <c r="F25" s="71" t="s">
        <v>90</v>
      </c>
      <c r="G25" s="71" t="s">
        <v>90</v>
      </c>
    </row>
    <row r="26" spans="3:7" s="1" customFormat="1" ht="16.5" x14ac:dyDescent="0.3">
      <c r="C26" s="295" t="s">
        <v>36</v>
      </c>
      <c r="D26" s="296"/>
      <c r="E26" s="71" t="s">
        <v>47</v>
      </c>
      <c r="F26" s="71" t="s">
        <v>90</v>
      </c>
      <c r="G26" s="71" t="s">
        <v>90</v>
      </c>
    </row>
    <row r="27" spans="3:7" s="1" customFormat="1" ht="16.5" x14ac:dyDescent="0.3">
      <c r="C27" s="295" t="s">
        <v>344</v>
      </c>
      <c r="D27" s="296"/>
      <c r="E27" s="71" t="s">
        <v>47</v>
      </c>
      <c r="F27" s="71" t="s">
        <v>90</v>
      </c>
      <c r="G27" s="71" t="s">
        <v>90</v>
      </c>
    </row>
    <row r="28" spans="3:7" s="1" customFormat="1" ht="16.5" x14ac:dyDescent="0.3">
      <c r="C28" s="295" t="s">
        <v>39</v>
      </c>
      <c r="D28" s="296"/>
      <c r="E28" s="71" t="s">
        <v>47</v>
      </c>
      <c r="F28" s="71" t="s">
        <v>90</v>
      </c>
      <c r="G28" s="71" t="s">
        <v>90</v>
      </c>
    </row>
    <row r="29" spans="3:7" s="1" customFormat="1" ht="16.5" x14ac:dyDescent="0.3">
      <c r="C29" s="295" t="s">
        <v>343</v>
      </c>
      <c r="D29" s="296"/>
      <c r="E29" s="71" t="s">
        <v>47</v>
      </c>
      <c r="F29" s="71" t="s">
        <v>90</v>
      </c>
      <c r="G29" s="71" t="s">
        <v>90</v>
      </c>
    </row>
    <row r="30" spans="3:7" s="1" customFormat="1" ht="16.5" x14ac:dyDescent="0.3">
      <c r="C30" s="295" t="s">
        <v>40</v>
      </c>
      <c r="D30" s="296"/>
      <c r="E30" s="71" t="s">
        <v>47</v>
      </c>
      <c r="F30" s="71" t="s">
        <v>90</v>
      </c>
      <c r="G30" s="71" t="s">
        <v>90</v>
      </c>
    </row>
    <row r="31" spans="3:7" s="1" customFormat="1" ht="16.5" x14ac:dyDescent="0.3">
      <c r="C31" s="295" t="s">
        <v>342</v>
      </c>
      <c r="D31" s="296"/>
      <c r="E31" s="71" t="s">
        <v>47</v>
      </c>
      <c r="F31" s="71" t="s">
        <v>90</v>
      </c>
      <c r="G31" s="71" t="s">
        <v>90</v>
      </c>
    </row>
    <row r="32" spans="3:7" s="1" customFormat="1" ht="16.5" x14ac:dyDescent="0.3">
      <c r="C32" s="243" t="s">
        <v>470</v>
      </c>
      <c r="D32" s="245"/>
      <c r="E32" s="71" t="s">
        <v>47</v>
      </c>
      <c r="F32" s="71" t="s">
        <v>90</v>
      </c>
      <c r="G32" s="71" t="s">
        <v>90</v>
      </c>
    </row>
    <row r="33" spans="3:10" s="1" customFormat="1" ht="16.5" x14ac:dyDescent="0.3">
      <c r="C33" s="295" t="s">
        <v>337</v>
      </c>
      <c r="D33" s="296"/>
      <c r="E33" s="71" t="s">
        <v>47</v>
      </c>
      <c r="F33" s="71" t="s">
        <v>90</v>
      </c>
      <c r="G33" s="71" t="s">
        <v>90</v>
      </c>
      <c r="J33"/>
    </row>
    <row r="34" spans="3:10" s="1" customFormat="1" ht="16.5" x14ac:dyDescent="0.3">
      <c r="C34" s="295" t="s">
        <v>41</v>
      </c>
      <c r="D34" s="296"/>
      <c r="E34" s="71" t="s">
        <v>47</v>
      </c>
      <c r="F34" s="71" t="s">
        <v>90</v>
      </c>
      <c r="G34" s="71" t="s">
        <v>90</v>
      </c>
      <c r="J34"/>
    </row>
    <row r="35" spans="3:10" s="1" customFormat="1" ht="16.5" x14ac:dyDescent="0.3">
      <c r="C35" s="295" t="s">
        <v>339</v>
      </c>
      <c r="D35" s="296"/>
      <c r="E35" s="71" t="s">
        <v>47</v>
      </c>
      <c r="F35" s="71" t="s">
        <v>90</v>
      </c>
      <c r="G35" s="71" t="s">
        <v>90</v>
      </c>
      <c r="J35"/>
    </row>
    <row r="36" spans="3:10" s="1" customFormat="1" ht="16.5" x14ac:dyDescent="0.3">
      <c r="C36" s="248" t="s">
        <v>464</v>
      </c>
      <c r="D36" s="248"/>
      <c r="E36" s="71" t="s">
        <v>47</v>
      </c>
      <c r="F36" s="71" t="s">
        <v>90</v>
      </c>
      <c r="G36" s="71" t="s">
        <v>90</v>
      </c>
      <c r="J36"/>
    </row>
    <row r="37" spans="3:10" s="1" customFormat="1" ht="16.5" x14ac:dyDescent="0.3">
      <c r="C37" s="1" t="s">
        <v>106</v>
      </c>
      <c r="E37" s="83"/>
      <c r="F37" s="84"/>
      <c r="G37" s="84"/>
    </row>
    <row r="38" spans="3:10" s="1" customFormat="1" ht="16.5" x14ac:dyDescent="0.3">
      <c r="C38" s="295" t="s">
        <v>15</v>
      </c>
      <c r="D38" s="298"/>
      <c r="E38" s="71" t="s">
        <v>47</v>
      </c>
      <c r="F38" s="71" t="s">
        <v>90</v>
      </c>
      <c r="G38" s="71" t="s">
        <v>90</v>
      </c>
    </row>
    <row r="39" spans="3:10" s="1" customFormat="1" ht="16.5" x14ac:dyDescent="0.3">
      <c r="C39" s="263" t="s">
        <v>510</v>
      </c>
      <c r="D39" s="264"/>
      <c r="E39" s="71" t="s">
        <v>47</v>
      </c>
      <c r="F39" s="71" t="s">
        <v>90</v>
      </c>
      <c r="G39" s="71" t="s">
        <v>90</v>
      </c>
    </row>
    <row r="40" spans="3:10" s="1" customFormat="1" ht="16.5" x14ac:dyDescent="0.3">
      <c r="C40" s="243" t="s">
        <v>459</v>
      </c>
      <c r="D40" s="244"/>
      <c r="E40" s="71" t="s">
        <v>47</v>
      </c>
      <c r="F40" s="71" t="s">
        <v>90</v>
      </c>
      <c r="G40" s="71" t="s">
        <v>90</v>
      </c>
    </row>
    <row r="41" spans="3:10" s="1" customFormat="1" ht="16.5" x14ac:dyDescent="0.3">
      <c r="C41" s="243" t="s">
        <v>455</v>
      </c>
      <c r="D41" s="244"/>
      <c r="E41" s="71" t="s">
        <v>47</v>
      </c>
      <c r="F41" s="71" t="s">
        <v>90</v>
      </c>
      <c r="G41" s="71" t="s">
        <v>90</v>
      </c>
    </row>
    <row r="42" spans="3:10" s="1" customFormat="1" ht="16.5" x14ac:dyDescent="0.3">
      <c r="C42" s="243" t="s">
        <v>456</v>
      </c>
      <c r="D42" s="244"/>
      <c r="E42" s="71" t="s">
        <v>47</v>
      </c>
      <c r="F42" s="71" t="s">
        <v>90</v>
      </c>
      <c r="G42" s="71" t="s">
        <v>90</v>
      </c>
    </row>
    <row r="43" spans="3:10" ht="16.5" x14ac:dyDescent="0.3">
      <c r="C43" s="295" t="s">
        <v>34</v>
      </c>
      <c r="D43" s="298"/>
      <c r="E43" s="71" t="s">
        <v>47</v>
      </c>
      <c r="F43" s="71" t="s">
        <v>90</v>
      </c>
      <c r="G43" s="71" t="s">
        <v>90</v>
      </c>
      <c r="I43" s="1"/>
    </row>
    <row r="44" spans="3:10" ht="16.5" x14ac:dyDescent="0.3">
      <c r="C44" s="243" t="s">
        <v>454</v>
      </c>
      <c r="D44" s="244"/>
      <c r="E44" s="71" t="s">
        <v>47</v>
      </c>
      <c r="F44" s="71" t="s">
        <v>90</v>
      </c>
      <c r="G44" s="71" t="s">
        <v>90</v>
      </c>
      <c r="I44" s="1"/>
    </row>
    <row r="45" spans="3:10" ht="16.5" x14ac:dyDescent="0.3">
      <c r="C45" s="243" t="s">
        <v>463</v>
      </c>
      <c r="D45" s="244"/>
      <c r="E45" s="71" t="s">
        <v>47</v>
      </c>
      <c r="F45" s="71" t="s">
        <v>90</v>
      </c>
      <c r="G45" s="71" t="s">
        <v>90</v>
      </c>
      <c r="I45" s="1"/>
    </row>
    <row r="46" spans="3:10" ht="16.5" x14ac:dyDescent="0.3">
      <c r="C46" s="243" t="s">
        <v>468</v>
      </c>
      <c r="D46" s="244"/>
      <c r="E46" s="71" t="s">
        <v>47</v>
      </c>
      <c r="F46" s="71" t="s">
        <v>90</v>
      </c>
      <c r="G46" s="71" t="s">
        <v>90</v>
      </c>
      <c r="I46" s="1"/>
    </row>
    <row r="47" spans="3:10" ht="16.5" x14ac:dyDescent="0.3">
      <c r="C47" s="295" t="s">
        <v>35</v>
      </c>
      <c r="D47" s="298"/>
      <c r="E47" s="71" t="s">
        <v>47</v>
      </c>
      <c r="F47" s="71" t="s">
        <v>90</v>
      </c>
      <c r="G47" s="71" t="s">
        <v>90</v>
      </c>
      <c r="I47" s="1"/>
    </row>
    <row r="48" spans="3:10" ht="16.5" x14ac:dyDescent="0.3">
      <c r="C48" s="243" t="s">
        <v>465</v>
      </c>
      <c r="D48" s="244"/>
      <c r="E48" s="71" t="s">
        <v>47</v>
      </c>
      <c r="F48" s="71" t="s">
        <v>90</v>
      </c>
      <c r="G48" s="71" t="s">
        <v>90</v>
      </c>
      <c r="I48" s="1"/>
    </row>
    <row r="49" spans="3:9" ht="16.5" x14ac:dyDescent="0.3">
      <c r="C49" s="243" t="s">
        <v>458</v>
      </c>
      <c r="D49" s="244"/>
      <c r="E49" s="71" t="s">
        <v>47</v>
      </c>
      <c r="F49" s="71" t="s">
        <v>90</v>
      </c>
      <c r="G49" s="71" t="s">
        <v>90</v>
      </c>
      <c r="I49" s="1"/>
    </row>
    <row r="50" spans="3:9" ht="16.5" x14ac:dyDescent="0.3">
      <c r="C50" s="243" t="s">
        <v>466</v>
      </c>
      <c r="D50" s="244"/>
      <c r="E50" s="71" t="s">
        <v>47</v>
      </c>
      <c r="F50" s="71" t="s">
        <v>90</v>
      </c>
      <c r="G50" s="71" t="s">
        <v>90</v>
      </c>
      <c r="I50" s="1"/>
    </row>
    <row r="51" spans="3:9" ht="16.5" x14ac:dyDescent="0.3">
      <c r="C51" s="243" t="s">
        <v>467</v>
      </c>
      <c r="D51" s="244"/>
      <c r="E51" s="71" t="s">
        <v>47</v>
      </c>
      <c r="F51" s="71" t="s">
        <v>90</v>
      </c>
      <c r="G51" s="71" t="s">
        <v>90</v>
      </c>
      <c r="I51" s="1"/>
    </row>
    <row r="52" spans="3:9" ht="16.5" x14ac:dyDescent="0.3">
      <c r="C52" s="295" t="s">
        <v>38</v>
      </c>
      <c r="D52" s="298"/>
      <c r="E52" s="71" t="s">
        <v>47</v>
      </c>
      <c r="F52" s="71" t="s">
        <v>90</v>
      </c>
      <c r="G52" s="71" t="s">
        <v>90</v>
      </c>
      <c r="I52" s="1"/>
    </row>
    <row r="53" spans="3:9" ht="16.5" x14ac:dyDescent="0.3">
      <c r="C53" s="295" t="s">
        <v>335</v>
      </c>
      <c r="D53" s="298"/>
      <c r="E53" s="71" t="s">
        <v>47</v>
      </c>
      <c r="F53" s="71" t="s">
        <v>90</v>
      </c>
      <c r="G53" s="71" t="s">
        <v>90</v>
      </c>
      <c r="I53" s="1"/>
    </row>
    <row r="54" spans="3:9" ht="16.5" x14ac:dyDescent="0.3">
      <c r="C54" s="243" t="s">
        <v>457</v>
      </c>
      <c r="D54" s="244"/>
      <c r="E54" s="71" t="s">
        <v>47</v>
      </c>
      <c r="F54" s="71" t="s">
        <v>90</v>
      </c>
      <c r="G54" s="71" t="s">
        <v>90</v>
      </c>
      <c r="I54" s="1"/>
    </row>
    <row r="55" spans="3:9" ht="16.5" x14ac:dyDescent="0.3">
      <c r="C55" s="295" t="s">
        <v>43</v>
      </c>
      <c r="D55" s="298"/>
      <c r="E55" s="71" t="s">
        <v>47</v>
      </c>
      <c r="F55" s="71" t="s">
        <v>90</v>
      </c>
      <c r="G55" s="71" t="s">
        <v>90</v>
      </c>
      <c r="I55" s="1"/>
    </row>
    <row r="56" spans="3:9" ht="16.5" x14ac:dyDescent="0.3">
      <c r="C56" s="295" t="s">
        <v>336</v>
      </c>
      <c r="D56" s="298"/>
      <c r="E56" s="71" t="s">
        <v>47</v>
      </c>
      <c r="F56" s="71" t="s">
        <v>90</v>
      </c>
      <c r="G56" s="71" t="s">
        <v>90</v>
      </c>
      <c r="I56" s="1"/>
    </row>
    <row r="57" spans="3:9" ht="16.5" x14ac:dyDescent="0.3">
      <c r="C57" s="295" t="s">
        <v>338</v>
      </c>
      <c r="D57" s="298"/>
      <c r="E57" s="71" t="s">
        <v>47</v>
      </c>
      <c r="F57" s="71" t="s">
        <v>90</v>
      </c>
      <c r="G57" s="71" t="s">
        <v>90</v>
      </c>
      <c r="I57" s="1"/>
    </row>
    <row r="58" spans="3:9" ht="16.5" x14ac:dyDescent="0.3">
      <c r="C58" s="243" t="s">
        <v>460</v>
      </c>
      <c r="D58" s="244"/>
      <c r="E58" s="71" t="s">
        <v>47</v>
      </c>
      <c r="F58" s="71" t="s">
        <v>90</v>
      </c>
      <c r="G58" s="71" t="s">
        <v>90</v>
      </c>
      <c r="I58" s="1"/>
    </row>
    <row r="59" spans="3:9" ht="16.5" x14ac:dyDescent="0.3">
      <c r="C59" s="243" t="s">
        <v>461</v>
      </c>
      <c r="D59" s="244"/>
      <c r="E59" s="71" t="s">
        <v>47</v>
      </c>
      <c r="F59" s="71" t="s">
        <v>90</v>
      </c>
      <c r="G59" s="71" t="s">
        <v>90</v>
      </c>
      <c r="I59" s="1"/>
    </row>
    <row r="60" spans="3:9" ht="16.5" x14ac:dyDescent="0.3">
      <c r="C60" s="295" t="s">
        <v>42</v>
      </c>
      <c r="D60" s="298"/>
      <c r="E60" s="71" t="s">
        <v>47</v>
      </c>
      <c r="F60" s="71" t="s">
        <v>90</v>
      </c>
      <c r="G60" s="71" t="s">
        <v>90</v>
      </c>
      <c r="I60" s="1"/>
    </row>
    <row r="61" spans="3:9" ht="16.5" x14ac:dyDescent="0.3">
      <c r="I61" s="1"/>
    </row>
    <row r="62" spans="3:9" ht="16.5" x14ac:dyDescent="0.3">
      <c r="C62" s="289" t="s">
        <v>92</v>
      </c>
      <c r="D62" s="290"/>
      <c r="E62" s="290"/>
      <c r="F62" s="290"/>
      <c r="G62" s="290"/>
      <c r="I62" s="1"/>
    </row>
    <row r="63" spans="3:9" ht="16.5" x14ac:dyDescent="0.3">
      <c r="C63" s="1" t="s">
        <v>105</v>
      </c>
      <c r="D63" s="1"/>
      <c r="E63" s="43" t="s">
        <v>107</v>
      </c>
      <c r="F63" s="43" t="s">
        <v>108</v>
      </c>
      <c r="G63" s="43" t="s">
        <v>109</v>
      </c>
      <c r="I63" s="1"/>
    </row>
    <row r="64" spans="3:9" ht="16.5" x14ac:dyDescent="0.3">
      <c r="C64" s="295" t="s">
        <v>31</v>
      </c>
      <c r="D64" s="296"/>
      <c r="E64" s="71" t="s">
        <v>47</v>
      </c>
      <c r="F64" s="71" t="s">
        <v>90</v>
      </c>
      <c r="G64" s="71" t="s">
        <v>90</v>
      </c>
      <c r="I64" s="1"/>
    </row>
    <row r="65" spans="3:9" ht="16.5" x14ac:dyDescent="0.3">
      <c r="C65" s="295" t="s">
        <v>30</v>
      </c>
      <c r="D65" s="296"/>
      <c r="E65" s="71" t="s">
        <v>47</v>
      </c>
      <c r="F65" s="71" t="s">
        <v>90</v>
      </c>
      <c r="G65" s="71" t="s">
        <v>90</v>
      </c>
      <c r="I65" s="1"/>
    </row>
    <row r="66" spans="3:9" ht="16.5" x14ac:dyDescent="0.3">
      <c r="C66" s="295" t="s">
        <v>37</v>
      </c>
      <c r="D66" s="296"/>
      <c r="E66" s="71" t="s">
        <v>47</v>
      </c>
      <c r="F66" s="71" t="s">
        <v>90</v>
      </c>
      <c r="G66" s="71" t="s">
        <v>90</v>
      </c>
      <c r="I66" s="1"/>
    </row>
    <row r="67" spans="3:9" ht="17.25" x14ac:dyDescent="0.3">
      <c r="C67" s="297" t="s">
        <v>104</v>
      </c>
      <c r="D67" s="297"/>
      <c r="E67" s="82"/>
      <c r="F67" s="82"/>
      <c r="G67" s="82"/>
      <c r="I67" s="1"/>
    </row>
    <row r="68" spans="3:9" ht="16.5" x14ac:dyDescent="0.3">
      <c r="C68" s="295" t="s">
        <v>333</v>
      </c>
      <c r="D68" s="296"/>
      <c r="E68" s="71" t="s">
        <v>47</v>
      </c>
      <c r="F68" s="71" t="s">
        <v>90</v>
      </c>
      <c r="G68" s="71" t="s">
        <v>90</v>
      </c>
      <c r="I68" s="1"/>
    </row>
    <row r="69" spans="3:9" ht="16.5" x14ac:dyDescent="0.3">
      <c r="C69" s="295" t="s">
        <v>340</v>
      </c>
      <c r="D69" s="296"/>
      <c r="E69" s="71" t="s">
        <v>47</v>
      </c>
      <c r="F69" s="71" t="s">
        <v>90</v>
      </c>
      <c r="G69" s="71" t="s">
        <v>90</v>
      </c>
      <c r="I69" s="1"/>
    </row>
    <row r="70" spans="3:9" ht="16.5" x14ac:dyDescent="0.3">
      <c r="C70" s="295" t="s">
        <v>341</v>
      </c>
      <c r="D70" s="296"/>
      <c r="E70" s="71" t="s">
        <v>47</v>
      </c>
      <c r="F70" s="71" t="s">
        <v>90</v>
      </c>
      <c r="G70" s="71" t="s">
        <v>90</v>
      </c>
      <c r="I70" s="1"/>
    </row>
    <row r="71" spans="3:9" ht="16.5" x14ac:dyDescent="0.3">
      <c r="C71" s="243" t="s">
        <v>469</v>
      </c>
      <c r="D71" s="245"/>
      <c r="E71" s="71" t="s">
        <v>47</v>
      </c>
      <c r="F71" s="71" t="s">
        <v>90</v>
      </c>
      <c r="G71" s="71" t="s">
        <v>90</v>
      </c>
      <c r="I71" s="1"/>
    </row>
    <row r="72" spans="3:9" ht="16.5" x14ac:dyDescent="0.3">
      <c r="C72" s="243" t="s">
        <v>473</v>
      </c>
      <c r="D72" s="245"/>
      <c r="E72" s="71" t="s">
        <v>47</v>
      </c>
      <c r="F72" s="71" t="s">
        <v>90</v>
      </c>
      <c r="G72" s="71" t="s">
        <v>90</v>
      </c>
      <c r="I72" s="1"/>
    </row>
    <row r="73" spans="3:9" ht="16.5" x14ac:dyDescent="0.3">
      <c r="C73" s="243" t="s">
        <v>471</v>
      </c>
      <c r="D73" s="245"/>
      <c r="E73" s="71" t="s">
        <v>47</v>
      </c>
      <c r="F73" s="71" t="s">
        <v>90</v>
      </c>
      <c r="G73" s="71" t="s">
        <v>90</v>
      </c>
      <c r="I73" s="1"/>
    </row>
    <row r="74" spans="3:9" ht="16.5" x14ac:dyDescent="0.3">
      <c r="C74" s="295" t="s">
        <v>33</v>
      </c>
      <c r="D74" s="296"/>
      <c r="E74" s="71" t="s">
        <v>47</v>
      </c>
      <c r="F74" s="71" t="s">
        <v>90</v>
      </c>
      <c r="G74" s="71" t="s">
        <v>90</v>
      </c>
      <c r="I74" s="1"/>
    </row>
    <row r="75" spans="3:9" ht="16.5" x14ac:dyDescent="0.3">
      <c r="C75" s="243" t="s">
        <v>472</v>
      </c>
      <c r="D75" s="245"/>
      <c r="E75" s="71" t="s">
        <v>47</v>
      </c>
      <c r="F75" s="71" t="s">
        <v>90</v>
      </c>
      <c r="G75" s="71" t="s">
        <v>90</v>
      </c>
      <c r="I75" s="1"/>
    </row>
    <row r="76" spans="3:9" ht="16.5" x14ac:dyDescent="0.3">
      <c r="C76" s="295" t="s">
        <v>32</v>
      </c>
      <c r="D76" s="296"/>
      <c r="E76" s="71" t="s">
        <v>47</v>
      </c>
      <c r="F76" s="71" t="s">
        <v>90</v>
      </c>
      <c r="G76" s="71" t="s">
        <v>90</v>
      </c>
      <c r="I76" s="1"/>
    </row>
    <row r="77" spans="3:9" ht="16.5" x14ac:dyDescent="0.3">
      <c r="C77" s="295" t="s">
        <v>334</v>
      </c>
      <c r="D77" s="296"/>
      <c r="E77" s="71" t="s">
        <v>47</v>
      </c>
      <c r="F77" s="71" t="s">
        <v>90</v>
      </c>
      <c r="G77" s="71" t="s">
        <v>90</v>
      </c>
      <c r="I77" s="1"/>
    </row>
    <row r="78" spans="3:9" x14ac:dyDescent="0.25">
      <c r="C78" s="295" t="s">
        <v>345</v>
      </c>
      <c r="D78" s="296"/>
      <c r="E78" s="71" t="s">
        <v>47</v>
      </c>
      <c r="F78" s="71" t="s">
        <v>90</v>
      </c>
      <c r="G78" s="71" t="s">
        <v>90</v>
      </c>
    </row>
    <row r="79" spans="3:9" x14ac:dyDescent="0.25">
      <c r="C79" s="295" t="s">
        <v>36</v>
      </c>
      <c r="D79" s="296"/>
      <c r="E79" s="71" t="s">
        <v>47</v>
      </c>
      <c r="F79" s="71" t="s">
        <v>90</v>
      </c>
      <c r="G79" s="71" t="s">
        <v>90</v>
      </c>
    </row>
    <row r="80" spans="3:9" x14ac:dyDescent="0.25">
      <c r="C80" s="295" t="s">
        <v>344</v>
      </c>
      <c r="D80" s="296"/>
      <c r="E80" s="71" t="s">
        <v>47</v>
      </c>
      <c r="F80" s="71" t="s">
        <v>90</v>
      </c>
      <c r="G80" s="71" t="s">
        <v>90</v>
      </c>
    </row>
    <row r="81" spans="3:7" x14ac:dyDescent="0.25">
      <c r="C81" s="295" t="s">
        <v>39</v>
      </c>
      <c r="D81" s="296"/>
      <c r="E81" s="71" t="s">
        <v>47</v>
      </c>
      <c r="F81" s="71" t="s">
        <v>90</v>
      </c>
      <c r="G81" s="71" t="s">
        <v>90</v>
      </c>
    </row>
    <row r="82" spans="3:7" x14ac:dyDescent="0.25">
      <c r="C82" s="295" t="s">
        <v>343</v>
      </c>
      <c r="D82" s="296"/>
      <c r="E82" s="71" t="s">
        <v>47</v>
      </c>
      <c r="F82" s="71" t="s">
        <v>90</v>
      </c>
      <c r="G82" s="71" t="s">
        <v>90</v>
      </c>
    </row>
    <row r="83" spans="3:7" x14ac:dyDescent="0.25">
      <c r="C83" s="295" t="s">
        <v>40</v>
      </c>
      <c r="D83" s="296"/>
      <c r="E83" s="71" t="s">
        <v>47</v>
      </c>
      <c r="F83" s="71" t="s">
        <v>90</v>
      </c>
      <c r="G83" s="71" t="s">
        <v>90</v>
      </c>
    </row>
    <row r="84" spans="3:7" x14ac:dyDescent="0.25">
      <c r="C84" s="295" t="s">
        <v>342</v>
      </c>
      <c r="D84" s="296"/>
      <c r="E84" s="71" t="s">
        <v>47</v>
      </c>
      <c r="F84" s="71" t="s">
        <v>90</v>
      </c>
      <c r="G84" s="71" t="s">
        <v>90</v>
      </c>
    </row>
    <row r="85" spans="3:7" x14ac:dyDescent="0.25">
      <c r="C85" s="243" t="s">
        <v>470</v>
      </c>
      <c r="D85" s="245"/>
      <c r="E85" s="71" t="s">
        <v>47</v>
      </c>
      <c r="F85" s="71" t="s">
        <v>90</v>
      </c>
      <c r="G85" s="71" t="s">
        <v>90</v>
      </c>
    </row>
    <row r="86" spans="3:7" x14ac:dyDescent="0.25">
      <c r="C86" s="295" t="s">
        <v>337</v>
      </c>
      <c r="D86" s="296"/>
      <c r="E86" s="71" t="s">
        <v>47</v>
      </c>
      <c r="F86" s="71" t="s">
        <v>90</v>
      </c>
      <c r="G86" s="71" t="s">
        <v>90</v>
      </c>
    </row>
    <row r="87" spans="3:7" x14ac:dyDescent="0.25">
      <c r="C87" s="295" t="s">
        <v>41</v>
      </c>
      <c r="D87" s="296"/>
      <c r="E87" s="71" t="s">
        <v>47</v>
      </c>
      <c r="F87" s="71" t="s">
        <v>90</v>
      </c>
      <c r="G87" s="71" t="s">
        <v>90</v>
      </c>
    </row>
    <row r="88" spans="3:7" x14ac:dyDescent="0.25">
      <c r="C88" s="295" t="s">
        <v>339</v>
      </c>
      <c r="D88" s="296"/>
      <c r="E88" s="71" t="s">
        <v>47</v>
      </c>
      <c r="F88" s="71" t="s">
        <v>90</v>
      </c>
      <c r="G88" s="71" t="s">
        <v>90</v>
      </c>
    </row>
    <row r="89" spans="3:7" x14ac:dyDescent="0.25">
      <c r="C89" s="248" t="s">
        <v>464</v>
      </c>
      <c r="D89" s="248"/>
      <c r="E89" s="71" t="s">
        <v>47</v>
      </c>
      <c r="F89" s="71" t="s">
        <v>90</v>
      </c>
      <c r="G89" s="71" t="s">
        <v>90</v>
      </c>
    </row>
    <row r="90" spans="3:7" ht="16.5" x14ac:dyDescent="0.3">
      <c r="C90" s="1" t="s">
        <v>106</v>
      </c>
      <c r="D90" s="1"/>
      <c r="E90" s="83"/>
      <c r="F90" s="84"/>
      <c r="G90" s="84"/>
    </row>
    <row r="91" spans="3:7" x14ac:dyDescent="0.25">
      <c r="C91" s="295" t="s">
        <v>15</v>
      </c>
      <c r="D91" s="298"/>
      <c r="E91" s="71" t="s">
        <v>47</v>
      </c>
      <c r="F91" s="71" t="s">
        <v>90</v>
      </c>
      <c r="G91" s="71" t="s">
        <v>90</v>
      </c>
    </row>
    <row r="92" spans="3:7" x14ac:dyDescent="0.25">
      <c r="C92" s="263" t="s">
        <v>510</v>
      </c>
      <c r="D92" s="264"/>
      <c r="E92" s="71" t="s">
        <v>47</v>
      </c>
      <c r="F92" s="71" t="s">
        <v>90</v>
      </c>
      <c r="G92" s="71" t="s">
        <v>90</v>
      </c>
    </row>
    <row r="93" spans="3:7" x14ac:dyDescent="0.25">
      <c r="C93" s="243" t="s">
        <v>459</v>
      </c>
      <c r="D93" s="244"/>
      <c r="E93" s="71" t="s">
        <v>47</v>
      </c>
      <c r="F93" s="71" t="s">
        <v>90</v>
      </c>
      <c r="G93" s="71" t="s">
        <v>90</v>
      </c>
    </row>
    <row r="94" spans="3:7" x14ac:dyDescent="0.25">
      <c r="C94" s="243" t="s">
        <v>455</v>
      </c>
      <c r="D94" s="244"/>
      <c r="E94" s="71" t="s">
        <v>47</v>
      </c>
      <c r="F94" s="71" t="s">
        <v>90</v>
      </c>
      <c r="G94" s="71" t="s">
        <v>90</v>
      </c>
    </row>
    <row r="95" spans="3:7" x14ac:dyDescent="0.25">
      <c r="C95" s="243" t="s">
        <v>456</v>
      </c>
      <c r="D95" s="244"/>
      <c r="E95" s="71" t="s">
        <v>47</v>
      </c>
      <c r="F95" s="71" t="s">
        <v>90</v>
      </c>
      <c r="G95" s="71" t="s">
        <v>90</v>
      </c>
    </row>
    <row r="96" spans="3:7" x14ac:dyDescent="0.25">
      <c r="C96" s="295" t="s">
        <v>34</v>
      </c>
      <c r="D96" s="298"/>
      <c r="E96" s="71" t="s">
        <v>47</v>
      </c>
      <c r="F96" s="71" t="s">
        <v>90</v>
      </c>
      <c r="G96" s="71" t="s">
        <v>90</v>
      </c>
    </row>
    <row r="97" spans="3:7" x14ac:dyDescent="0.25">
      <c r="C97" s="243" t="s">
        <v>454</v>
      </c>
      <c r="D97" s="244"/>
      <c r="E97" s="71" t="s">
        <v>47</v>
      </c>
      <c r="F97" s="71" t="s">
        <v>90</v>
      </c>
      <c r="G97" s="71" t="s">
        <v>90</v>
      </c>
    </row>
    <row r="98" spans="3:7" x14ac:dyDescent="0.25">
      <c r="C98" s="243" t="s">
        <v>463</v>
      </c>
      <c r="D98" s="244"/>
      <c r="E98" s="71" t="s">
        <v>47</v>
      </c>
      <c r="F98" s="71" t="s">
        <v>90</v>
      </c>
      <c r="G98" s="71" t="s">
        <v>90</v>
      </c>
    </row>
    <row r="99" spans="3:7" x14ac:dyDescent="0.25">
      <c r="C99" s="243" t="s">
        <v>468</v>
      </c>
      <c r="D99" s="244"/>
      <c r="E99" s="71" t="s">
        <v>47</v>
      </c>
      <c r="F99" s="71" t="s">
        <v>90</v>
      </c>
      <c r="G99" s="71" t="s">
        <v>90</v>
      </c>
    </row>
    <row r="100" spans="3:7" x14ac:dyDescent="0.25">
      <c r="C100" s="295" t="s">
        <v>35</v>
      </c>
      <c r="D100" s="298"/>
      <c r="E100" s="71" t="s">
        <v>47</v>
      </c>
      <c r="F100" s="71" t="s">
        <v>90</v>
      </c>
      <c r="G100" s="71" t="s">
        <v>90</v>
      </c>
    </row>
    <row r="101" spans="3:7" x14ac:dyDescent="0.25">
      <c r="C101" s="243" t="s">
        <v>465</v>
      </c>
      <c r="D101" s="244"/>
      <c r="E101" s="71" t="s">
        <v>47</v>
      </c>
      <c r="F101" s="71" t="s">
        <v>90</v>
      </c>
      <c r="G101" s="71" t="s">
        <v>90</v>
      </c>
    </row>
    <row r="102" spans="3:7" x14ac:dyDescent="0.25">
      <c r="C102" s="243" t="s">
        <v>458</v>
      </c>
      <c r="D102" s="244"/>
      <c r="E102" s="71" t="s">
        <v>47</v>
      </c>
      <c r="F102" s="71" t="s">
        <v>90</v>
      </c>
      <c r="G102" s="71" t="s">
        <v>90</v>
      </c>
    </row>
    <row r="103" spans="3:7" x14ac:dyDescent="0.25">
      <c r="C103" s="243" t="s">
        <v>466</v>
      </c>
      <c r="D103" s="244"/>
      <c r="E103" s="71" t="s">
        <v>47</v>
      </c>
      <c r="F103" s="71" t="s">
        <v>90</v>
      </c>
      <c r="G103" s="71" t="s">
        <v>90</v>
      </c>
    </row>
    <row r="104" spans="3:7" x14ac:dyDescent="0.25">
      <c r="C104" s="243" t="s">
        <v>467</v>
      </c>
      <c r="D104" s="244"/>
      <c r="E104" s="71" t="s">
        <v>47</v>
      </c>
      <c r="F104" s="71" t="s">
        <v>90</v>
      </c>
      <c r="G104" s="71" t="s">
        <v>90</v>
      </c>
    </row>
    <row r="105" spans="3:7" x14ac:dyDescent="0.25">
      <c r="C105" s="295" t="s">
        <v>38</v>
      </c>
      <c r="D105" s="298"/>
      <c r="E105" s="71" t="s">
        <v>47</v>
      </c>
      <c r="F105" s="71" t="s">
        <v>90</v>
      </c>
      <c r="G105" s="71" t="s">
        <v>90</v>
      </c>
    </row>
    <row r="106" spans="3:7" x14ac:dyDescent="0.25">
      <c r="C106" s="295" t="s">
        <v>335</v>
      </c>
      <c r="D106" s="298"/>
      <c r="E106" s="71" t="s">
        <v>47</v>
      </c>
      <c r="F106" s="71" t="s">
        <v>90</v>
      </c>
      <c r="G106" s="71" t="s">
        <v>90</v>
      </c>
    </row>
    <row r="107" spans="3:7" x14ac:dyDescent="0.25">
      <c r="C107" s="243" t="s">
        <v>457</v>
      </c>
      <c r="D107" s="244"/>
      <c r="E107" s="71" t="s">
        <v>47</v>
      </c>
      <c r="F107" s="71" t="s">
        <v>90</v>
      </c>
      <c r="G107" s="71" t="s">
        <v>90</v>
      </c>
    </row>
    <row r="108" spans="3:7" x14ac:dyDescent="0.25">
      <c r="C108" s="295" t="s">
        <v>43</v>
      </c>
      <c r="D108" s="298"/>
      <c r="E108" s="71" t="s">
        <v>47</v>
      </c>
      <c r="F108" s="71" t="s">
        <v>90</v>
      </c>
      <c r="G108" s="71" t="s">
        <v>90</v>
      </c>
    </row>
    <row r="109" spans="3:7" x14ac:dyDescent="0.25">
      <c r="C109" s="295" t="s">
        <v>336</v>
      </c>
      <c r="D109" s="298"/>
      <c r="E109" s="71" t="s">
        <v>47</v>
      </c>
      <c r="F109" s="71" t="s">
        <v>90</v>
      </c>
      <c r="G109" s="71" t="s">
        <v>90</v>
      </c>
    </row>
    <row r="110" spans="3:7" x14ac:dyDescent="0.25">
      <c r="C110" s="295" t="s">
        <v>338</v>
      </c>
      <c r="D110" s="298"/>
      <c r="E110" s="71" t="s">
        <v>47</v>
      </c>
      <c r="F110" s="71" t="s">
        <v>90</v>
      </c>
      <c r="G110" s="71" t="s">
        <v>90</v>
      </c>
    </row>
    <row r="111" spans="3:7" x14ac:dyDescent="0.25">
      <c r="C111" s="243" t="s">
        <v>460</v>
      </c>
      <c r="D111" s="244"/>
      <c r="E111" s="71" t="s">
        <v>47</v>
      </c>
      <c r="F111" s="71" t="s">
        <v>90</v>
      </c>
      <c r="G111" s="71" t="s">
        <v>90</v>
      </c>
    </row>
    <row r="112" spans="3:7" x14ac:dyDescent="0.25">
      <c r="C112" s="243" t="s">
        <v>461</v>
      </c>
      <c r="D112" s="244"/>
      <c r="E112" s="71" t="s">
        <v>47</v>
      </c>
      <c r="F112" s="71" t="s">
        <v>90</v>
      </c>
      <c r="G112" s="71" t="s">
        <v>90</v>
      </c>
    </row>
    <row r="113" spans="3:7" x14ac:dyDescent="0.25">
      <c r="C113" s="295" t="s">
        <v>42</v>
      </c>
      <c r="D113" s="298"/>
      <c r="E113" s="71" t="s">
        <v>47</v>
      </c>
      <c r="F113" s="71" t="s">
        <v>90</v>
      </c>
      <c r="G113" s="71" t="s">
        <v>90</v>
      </c>
    </row>
    <row r="115" spans="3:7" x14ac:dyDescent="0.25">
      <c r="C115" s="289" t="s">
        <v>93</v>
      </c>
      <c r="D115" s="290"/>
      <c r="E115" s="290"/>
      <c r="F115" s="290"/>
      <c r="G115" s="290"/>
    </row>
    <row r="116" spans="3:7" ht="16.5" x14ac:dyDescent="0.3">
      <c r="C116" s="1" t="s">
        <v>105</v>
      </c>
      <c r="D116" s="1"/>
      <c r="E116" s="43" t="s">
        <v>107</v>
      </c>
      <c r="F116" s="43" t="s">
        <v>108</v>
      </c>
      <c r="G116" s="43" t="s">
        <v>109</v>
      </c>
    </row>
    <row r="117" spans="3:7" x14ac:dyDescent="0.25">
      <c r="C117" s="295" t="s">
        <v>31</v>
      </c>
      <c r="D117" s="296"/>
      <c r="E117" s="71" t="s">
        <v>47</v>
      </c>
      <c r="F117" s="71" t="s">
        <v>90</v>
      </c>
      <c r="G117" s="71" t="s">
        <v>90</v>
      </c>
    </row>
    <row r="118" spans="3:7" x14ac:dyDescent="0.25">
      <c r="C118" s="295" t="s">
        <v>30</v>
      </c>
      <c r="D118" s="296"/>
      <c r="E118" s="71" t="s">
        <v>47</v>
      </c>
      <c r="F118" s="71" t="s">
        <v>90</v>
      </c>
      <c r="G118" s="71" t="s">
        <v>90</v>
      </c>
    </row>
    <row r="119" spans="3:7" x14ac:dyDescent="0.25">
      <c r="C119" s="295" t="s">
        <v>37</v>
      </c>
      <c r="D119" s="296"/>
      <c r="E119" s="71" t="s">
        <v>47</v>
      </c>
      <c r="F119" s="71" t="s">
        <v>90</v>
      </c>
      <c r="G119" s="71" t="s">
        <v>90</v>
      </c>
    </row>
    <row r="120" spans="3:7" ht="17.25" x14ac:dyDescent="0.3">
      <c r="C120" s="297" t="s">
        <v>104</v>
      </c>
      <c r="D120" s="297"/>
      <c r="E120" s="82"/>
      <c r="F120" s="82"/>
      <c r="G120" s="82"/>
    </row>
    <row r="121" spans="3:7" x14ac:dyDescent="0.25">
      <c r="C121" s="295" t="s">
        <v>333</v>
      </c>
      <c r="D121" s="296"/>
      <c r="E121" s="71" t="s">
        <v>47</v>
      </c>
      <c r="F121" s="71" t="s">
        <v>90</v>
      </c>
      <c r="G121" s="71" t="s">
        <v>90</v>
      </c>
    </row>
    <row r="122" spans="3:7" x14ac:dyDescent="0.25">
      <c r="C122" s="295" t="s">
        <v>340</v>
      </c>
      <c r="D122" s="296"/>
      <c r="E122" s="71" t="s">
        <v>47</v>
      </c>
      <c r="F122" s="71" t="s">
        <v>90</v>
      </c>
      <c r="G122" s="71" t="s">
        <v>90</v>
      </c>
    </row>
    <row r="123" spans="3:7" x14ac:dyDescent="0.25">
      <c r="C123" s="295" t="s">
        <v>341</v>
      </c>
      <c r="D123" s="296"/>
      <c r="E123" s="71" t="s">
        <v>47</v>
      </c>
      <c r="F123" s="71" t="s">
        <v>90</v>
      </c>
      <c r="G123" s="71" t="s">
        <v>90</v>
      </c>
    </row>
    <row r="124" spans="3:7" x14ac:dyDescent="0.25">
      <c r="C124" s="243" t="s">
        <v>469</v>
      </c>
      <c r="D124" s="245"/>
      <c r="E124" s="71" t="s">
        <v>47</v>
      </c>
      <c r="F124" s="71" t="s">
        <v>90</v>
      </c>
      <c r="G124" s="71" t="s">
        <v>90</v>
      </c>
    </row>
    <row r="125" spans="3:7" x14ac:dyDescent="0.25">
      <c r="C125" s="243" t="s">
        <v>473</v>
      </c>
      <c r="D125" s="245"/>
      <c r="E125" s="71" t="s">
        <v>47</v>
      </c>
      <c r="F125" s="71" t="s">
        <v>90</v>
      </c>
      <c r="G125" s="71" t="s">
        <v>90</v>
      </c>
    </row>
    <row r="126" spans="3:7" x14ac:dyDescent="0.25">
      <c r="C126" s="243" t="s">
        <v>471</v>
      </c>
      <c r="D126" s="245"/>
      <c r="E126" s="71" t="s">
        <v>47</v>
      </c>
      <c r="F126" s="71" t="s">
        <v>90</v>
      </c>
      <c r="G126" s="71" t="s">
        <v>90</v>
      </c>
    </row>
    <row r="127" spans="3:7" x14ac:dyDescent="0.25">
      <c r="C127" s="295" t="s">
        <v>33</v>
      </c>
      <c r="D127" s="296"/>
      <c r="E127" s="71" t="s">
        <v>47</v>
      </c>
      <c r="F127" s="71" t="s">
        <v>90</v>
      </c>
      <c r="G127" s="71" t="s">
        <v>90</v>
      </c>
    </row>
    <row r="128" spans="3:7" x14ac:dyDescent="0.25">
      <c r="C128" s="243" t="s">
        <v>472</v>
      </c>
      <c r="D128" s="245"/>
      <c r="E128" s="71" t="s">
        <v>47</v>
      </c>
      <c r="F128" s="71" t="s">
        <v>90</v>
      </c>
      <c r="G128" s="71" t="s">
        <v>90</v>
      </c>
    </row>
    <row r="129" spans="3:7" x14ac:dyDescent="0.25">
      <c r="C129" s="295" t="s">
        <v>32</v>
      </c>
      <c r="D129" s="296"/>
      <c r="E129" s="71" t="s">
        <v>47</v>
      </c>
      <c r="F129" s="71" t="s">
        <v>90</v>
      </c>
      <c r="G129" s="71" t="s">
        <v>90</v>
      </c>
    </row>
    <row r="130" spans="3:7" x14ac:dyDescent="0.25">
      <c r="C130" s="295" t="s">
        <v>334</v>
      </c>
      <c r="D130" s="296"/>
      <c r="E130" s="71" t="s">
        <v>47</v>
      </c>
      <c r="F130" s="71" t="s">
        <v>90</v>
      </c>
      <c r="G130" s="71" t="s">
        <v>90</v>
      </c>
    </row>
    <row r="131" spans="3:7" x14ac:dyDescent="0.25">
      <c r="C131" s="295" t="s">
        <v>345</v>
      </c>
      <c r="D131" s="296"/>
      <c r="E131" s="71" t="s">
        <v>47</v>
      </c>
      <c r="F131" s="71" t="s">
        <v>90</v>
      </c>
      <c r="G131" s="71" t="s">
        <v>90</v>
      </c>
    </row>
    <row r="132" spans="3:7" x14ac:dyDescent="0.25">
      <c r="C132" s="295" t="s">
        <v>36</v>
      </c>
      <c r="D132" s="296"/>
      <c r="E132" s="71" t="s">
        <v>47</v>
      </c>
      <c r="F132" s="71" t="s">
        <v>90</v>
      </c>
      <c r="G132" s="71" t="s">
        <v>90</v>
      </c>
    </row>
    <row r="133" spans="3:7" x14ac:dyDescent="0.25">
      <c r="C133" s="295" t="s">
        <v>344</v>
      </c>
      <c r="D133" s="296"/>
      <c r="E133" s="71" t="s">
        <v>47</v>
      </c>
      <c r="F133" s="71" t="s">
        <v>90</v>
      </c>
      <c r="G133" s="71" t="s">
        <v>90</v>
      </c>
    </row>
    <row r="134" spans="3:7" x14ac:dyDescent="0.25">
      <c r="C134" s="295" t="s">
        <v>39</v>
      </c>
      <c r="D134" s="296"/>
      <c r="E134" s="71" t="s">
        <v>47</v>
      </c>
      <c r="F134" s="71" t="s">
        <v>90</v>
      </c>
      <c r="G134" s="71" t="s">
        <v>90</v>
      </c>
    </row>
    <row r="135" spans="3:7" x14ac:dyDescent="0.25">
      <c r="C135" s="295" t="s">
        <v>343</v>
      </c>
      <c r="D135" s="296"/>
      <c r="E135" s="71" t="s">
        <v>47</v>
      </c>
      <c r="F135" s="71" t="s">
        <v>90</v>
      </c>
      <c r="G135" s="71" t="s">
        <v>90</v>
      </c>
    </row>
    <row r="136" spans="3:7" x14ac:dyDescent="0.25">
      <c r="C136" s="295" t="s">
        <v>40</v>
      </c>
      <c r="D136" s="296"/>
      <c r="E136" s="71" t="s">
        <v>47</v>
      </c>
      <c r="F136" s="71" t="s">
        <v>90</v>
      </c>
      <c r="G136" s="71" t="s">
        <v>90</v>
      </c>
    </row>
    <row r="137" spans="3:7" x14ac:dyDescent="0.25">
      <c r="C137" s="295" t="s">
        <v>342</v>
      </c>
      <c r="D137" s="296"/>
      <c r="E137" s="71" t="s">
        <v>47</v>
      </c>
      <c r="F137" s="71" t="s">
        <v>90</v>
      </c>
      <c r="G137" s="71" t="s">
        <v>90</v>
      </c>
    </row>
    <row r="138" spans="3:7" x14ac:dyDescent="0.25">
      <c r="C138" s="243" t="s">
        <v>470</v>
      </c>
      <c r="D138" s="245"/>
      <c r="E138" s="71" t="s">
        <v>47</v>
      </c>
      <c r="F138" s="71" t="s">
        <v>90</v>
      </c>
      <c r="G138" s="71" t="s">
        <v>90</v>
      </c>
    </row>
    <row r="139" spans="3:7" x14ac:dyDescent="0.25">
      <c r="C139" s="295" t="s">
        <v>337</v>
      </c>
      <c r="D139" s="296"/>
      <c r="E139" s="71" t="s">
        <v>47</v>
      </c>
      <c r="F139" s="71" t="s">
        <v>90</v>
      </c>
      <c r="G139" s="71" t="s">
        <v>90</v>
      </c>
    </row>
    <row r="140" spans="3:7" x14ac:dyDescent="0.25">
      <c r="C140" s="295" t="s">
        <v>41</v>
      </c>
      <c r="D140" s="296"/>
      <c r="E140" s="71" t="s">
        <v>47</v>
      </c>
      <c r="F140" s="71" t="s">
        <v>90</v>
      </c>
      <c r="G140" s="71" t="s">
        <v>90</v>
      </c>
    </row>
    <row r="141" spans="3:7" x14ac:dyDescent="0.25">
      <c r="C141" s="295" t="s">
        <v>339</v>
      </c>
      <c r="D141" s="296"/>
      <c r="E141" s="71" t="s">
        <v>47</v>
      </c>
      <c r="F141" s="71" t="s">
        <v>90</v>
      </c>
      <c r="G141" s="71" t="s">
        <v>90</v>
      </c>
    </row>
    <row r="142" spans="3:7" x14ac:dyDescent="0.25">
      <c r="C142" s="248" t="s">
        <v>464</v>
      </c>
      <c r="D142" s="248"/>
      <c r="E142" s="71" t="s">
        <v>47</v>
      </c>
      <c r="F142" s="71" t="s">
        <v>90</v>
      </c>
      <c r="G142" s="71" t="s">
        <v>90</v>
      </c>
    </row>
    <row r="143" spans="3:7" ht="16.5" x14ac:dyDescent="0.3">
      <c r="C143" s="1" t="s">
        <v>106</v>
      </c>
      <c r="D143" s="1"/>
      <c r="E143" s="83"/>
      <c r="F143" s="84"/>
      <c r="G143" s="84"/>
    </row>
    <row r="144" spans="3:7" x14ac:dyDescent="0.25">
      <c r="C144" s="295" t="s">
        <v>15</v>
      </c>
      <c r="D144" s="298"/>
      <c r="E144" s="71" t="s">
        <v>47</v>
      </c>
      <c r="F144" s="71" t="s">
        <v>90</v>
      </c>
      <c r="G144" s="71" t="s">
        <v>90</v>
      </c>
    </row>
    <row r="145" spans="3:7" x14ac:dyDescent="0.25">
      <c r="C145" s="263" t="s">
        <v>510</v>
      </c>
      <c r="D145" s="264"/>
      <c r="E145" s="71" t="s">
        <v>47</v>
      </c>
      <c r="F145" s="71" t="s">
        <v>90</v>
      </c>
      <c r="G145" s="71" t="s">
        <v>90</v>
      </c>
    </row>
    <row r="146" spans="3:7" x14ac:dyDescent="0.25">
      <c r="C146" s="243" t="s">
        <v>459</v>
      </c>
      <c r="D146" s="244"/>
      <c r="E146" s="71" t="s">
        <v>47</v>
      </c>
      <c r="F146" s="71" t="s">
        <v>90</v>
      </c>
      <c r="G146" s="71" t="s">
        <v>90</v>
      </c>
    </row>
    <row r="147" spans="3:7" x14ac:dyDescent="0.25">
      <c r="C147" s="243" t="s">
        <v>455</v>
      </c>
      <c r="D147" s="244"/>
      <c r="E147" s="71" t="s">
        <v>47</v>
      </c>
      <c r="F147" s="71" t="s">
        <v>90</v>
      </c>
      <c r="G147" s="71" t="s">
        <v>90</v>
      </c>
    </row>
    <row r="148" spans="3:7" x14ac:dyDescent="0.25">
      <c r="C148" s="243" t="s">
        <v>456</v>
      </c>
      <c r="D148" s="244"/>
      <c r="E148" s="71" t="s">
        <v>47</v>
      </c>
      <c r="F148" s="71" t="s">
        <v>90</v>
      </c>
      <c r="G148" s="71" t="s">
        <v>90</v>
      </c>
    </row>
    <row r="149" spans="3:7" x14ac:dyDescent="0.25">
      <c r="C149" s="295" t="s">
        <v>34</v>
      </c>
      <c r="D149" s="298"/>
      <c r="E149" s="71" t="s">
        <v>47</v>
      </c>
      <c r="F149" s="71" t="s">
        <v>90</v>
      </c>
      <c r="G149" s="71" t="s">
        <v>90</v>
      </c>
    </row>
    <row r="150" spans="3:7" x14ac:dyDescent="0.25">
      <c r="C150" s="243" t="s">
        <v>454</v>
      </c>
      <c r="D150" s="244"/>
      <c r="E150" s="71" t="s">
        <v>47</v>
      </c>
      <c r="F150" s="71" t="s">
        <v>90</v>
      </c>
      <c r="G150" s="71" t="s">
        <v>90</v>
      </c>
    </row>
    <row r="151" spans="3:7" x14ac:dyDescent="0.25">
      <c r="C151" s="243" t="s">
        <v>463</v>
      </c>
      <c r="D151" s="244"/>
      <c r="E151" s="71" t="s">
        <v>47</v>
      </c>
      <c r="F151" s="71" t="s">
        <v>90</v>
      </c>
      <c r="G151" s="71" t="s">
        <v>90</v>
      </c>
    </row>
    <row r="152" spans="3:7" x14ac:dyDescent="0.25">
      <c r="C152" s="243" t="s">
        <v>468</v>
      </c>
      <c r="D152" s="244"/>
      <c r="E152" s="71" t="s">
        <v>47</v>
      </c>
      <c r="F152" s="71" t="s">
        <v>90</v>
      </c>
      <c r="G152" s="71" t="s">
        <v>90</v>
      </c>
    </row>
    <row r="153" spans="3:7" x14ac:dyDescent="0.25">
      <c r="C153" s="295" t="s">
        <v>35</v>
      </c>
      <c r="D153" s="298"/>
      <c r="E153" s="71" t="s">
        <v>47</v>
      </c>
      <c r="F153" s="71" t="s">
        <v>90</v>
      </c>
      <c r="G153" s="71" t="s">
        <v>90</v>
      </c>
    </row>
    <row r="154" spans="3:7" x14ac:dyDescent="0.25">
      <c r="C154" s="243" t="s">
        <v>465</v>
      </c>
      <c r="D154" s="244"/>
      <c r="E154" s="71" t="s">
        <v>47</v>
      </c>
      <c r="F154" s="71" t="s">
        <v>90</v>
      </c>
      <c r="G154" s="71" t="s">
        <v>90</v>
      </c>
    </row>
    <row r="155" spans="3:7" x14ac:dyDescent="0.25">
      <c r="C155" s="243" t="s">
        <v>458</v>
      </c>
      <c r="D155" s="244"/>
      <c r="E155" s="71" t="s">
        <v>47</v>
      </c>
      <c r="F155" s="71" t="s">
        <v>90</v>
      </c>
      <c r="G155" s="71" t="s">
        <v>90</v>
      </c>
    </row>
    <row r="156" spans="3:7" x14ac:dyDescent="0.25">
      <c r="C156" s="243" t="s">
        <v>466</v>
      </c>
      <c r="D156" s="244"/>
      <c r="E156" s="71" t="s">
        <v>47</v>
      </c>
      <c r="F156" s="71" t="s">
        <v>90</v>
      </c>
      <c r="G156" s="71" t="s">
        <v>90</v>
      </c>
    </row>
    <row r="157" spans="3:7" x14ac:dyDescent="0.25">
      <c r="C157" s="243" t="s">
        <v>467</v>
      </c>
      <c r="D157" s="244"/>
      <c r="E157" s="71" t="s">
        <v>47</v>
      </c>
      <c r="F157" s="71" t="s">
        <v>90</v>
      </c>
      <c r="G157" s="71" t="s">
        <v>90</v>
      </c>
    </row>
    <row r="158" spans="3:7" x14ac:dyDescent="0.25">
      <c r="C158" s="295" t="s">
        <v>38</v>
      </c>
      <c r="D158" s="298"/>
      <c r="E158" s="71" t="s">
        <v>47</v>
      </c>
      <c r="F158" s="71" t="s">
        <v>90</v>
      </c>
      <c r="G158" s="71" t="s">
        <v>90</v>
      </c>
    </row>
    <row r="159" spans="3:7" x14ac:dyDescent="0.25">
      <c r="C159" s="295" t="s">
        <v>335</v>
      </c>
      <c r="D159" s="298"/>
      <c r="E159" s="71" t="s">
        <v>47</v>
      </c>
      <c r="F159" s="71" t="s">
        <v>90</v>
      </c>
      <c r="G159" s="71" t="s">
        <v>90</v>
      </c>
    </row>
    <row r="160" spans="3:7" x14ac:dyDescent="0.25">
      <c r="C160" s="243" t="s">
        <v>457</v>
      </c>
      <c r="D160" s="244"/>
      <c r="E160" s="71" t="s">
        <v>47</v>
      </c>
      <c r="F160" s="71" t="s">
        <v>90</v>
      </c>
      <c r="G160" s="71" t="s">
        <v>90</v>
      </c>
    </row>
    <row r="161" spans="3:7" x14ac:dyDescent="0.25">
      <c r="C161" s="295" t="s">
        <v>43</v>
      </c>
      <c r="D161" s="298"/>
      <c r="E161" s="71" t="s">
        <v>47</v>
      </c>
      <c r="F161" s="71" t="s">
        <v>90</v>
      </c>
      <c r="G161" s="71" t="s">
        <v>90</v>
      </c>
    </row>
    <row r="162" spans="3:7" x14ac:dyDescent="0.25">
      <c r="C162" s="295" t="s">
        <v>336</v>
      </c>
      <c r="D162" s="298"/>
      <c r="E162" s="71" t="s">
        <v>47</v>
      </c>
      <c r="F162" s="71" t="s">
        <v>90</v>
      </c>
      <c r="G162" s="71" t="s">
        <v>90</v>
      </c>
    </row>
    <row r="163" spans="3:7" x14ac:dyDescent="0.25">
      <c r="C163" s="295" t="s">
        <v>338</v>
      </c>
      <c r="D163" s="298"/>
      <c r="E163" s="71" t="s">
        <v>47</v>
      </c>
      <c r="F163" s="71" t="s">
        <v>90</v>
      </c>
      <c r="G163" s="71" t="s">
        <v>90</v>
      </c>
    </row>
    <row r="164" spans="3:7" x14ac:dyDescent="0.25">
      <c r="C164" s="243" t="s">
        <v>460</v>
      </c>
      <c r="D164" s="244"/>
      <c r="E164" s="71" t="s">
        <v>47</v>
      </c>
      <c r="F164" s="71" t="s">
        <v>90</v>
      </c>
      <c r="G164" s="71" t="s">
        <v>90</v>
      </c>
    </row>
    <row r="165" spans="3:7" x14ac:dyDescent="0.25">
      <c r="C165" s="243" t="s">
        <v>461</v>
      </c>
      <c r="D165" s="244"/>
      <c r="E165" s="71" t="s">
        <v>47</v>
      </c>
      <c r="F165" s="71" t="s">
        <v>90</v>
      </c>
      <c r="G165" s="71" t="s">
        <v>90</v>
      </c>
    </row>
    <row r="166" spans="3:7" x14ac:dyDescent="0.25">
      <c r="C166" s="295" t="s">
        <v>42</v>
      </c>
      <c r="D166" s="298"/>
      <c r="E166" s="71" t="s">
        <v>47</v>
      </c>
      <c r="F166" s="71" t="s">
        <v>90</v>
      </c>
      <c r="G166" s="71" t="s">
        <v>90</v>
      </c>
    </row>
    <row r="168" spans="3:7" x14ac:dyDescent="0.25">
      <c r="C168" s="289" t="s">
        <v>161</v>
      </c>
      <c r="D168" s="290"/>
      <c r="E168" s="290"/>
      <c r="F168" s="290"/>
      <c r="G168" s="290"/>
    </row>
    <row r="169" spans="3:7" ht="16.5" x14ac:dyDescent="0.3">
      <c r="C169" s="1" t="s">
        <v>105</v>
      </c>
      <c r="D169" s="1"/>
      <c r="E169" s="43" t="s">
        <v>107</v>
      </c>
      <c r="F169" s="43" t="s">
        <v>108</v>
      </c>
      <c r="G169" s="43" t="s">
        <v>109</v>
      </c>
    </row>
    <row r="170" spans="3:7" x14ac:dyDescent="0.25">
      <c r="C170" s="295" t="s">
        <v>31</v>
      </c>
      <c r="D170" s="296"/>
      <c r="E170" s="71" t="s">
        <v>47</v>
      </c>
      <c r="F170" s="71" t="s">
        <v>90</v>
      </c>
      <c r="G170" s="71" t="s">
        <v>90</v>
      </c>
    </row>
    <row r="171" spans="3:7" x14ac:dyDescent="0.25">
      <c r="C171" s="295" t="s">
        <v>30</v>
      </c>
      <c r="D171" s="296"/>
      <c r="E171" s="71" t="s">
        <v>47</v>
      </c>
      <c r="F171" s="71" t="s">
        <v>90</v>
      </c>
      <c r="G171" s="71" t="s">
        <v>90</v>
      </c>
    </row>
    <row r="172" spans="3:7" x14ac:dyDescent="0.25">
      <c r="C172" s="295" t="s">
        <v>37</v>
      </c>
      <c r="D172" s="296"/>
      <c r="E172" s="71" t="s">
        <v>47</v>
      </c>
      <c r="F172" s="71" t="s">
        <v>90</v>
      </c>
      <c r="G172" s="71" t="s">
        <v>90</v>
      </c>
    </row>
    <row r="173" spans="3:7" ht="17.25" x14ac:dyDescent="0.3">
      <c r="C173" s="297" t="s">
        <v>104</v>
      </c>
      <c r="D173" s="297"/>
      <c r="E173" s="82"/>
      <c r="F173" s="82"/>
      <c r="G173" s="82"/>
    </row>
    <row r="174" spans="3:7" x14ac:dyDescent="0.25">
      <c r="C174" s="295" t="s">
        <v>333</v>
      </c>
      <c r="D174" s="296"/>
      <c r="E174" s="71" t="s">
        <v>47</v>
      </c>
      <c r="F174" s="71" t="s">
        <v>90</v>
      </c>
      <c r="G174" s="71" t="s">
        <v>90</v>
      </c>
    </row>
    <row r="175" spans="3:7" x14ac:dyDescent="0.25">
      <c r="C175" s="295" t="s">
        <v>340</v>
      </c>
      <c r="D175" s="296"/>
      <c r="E175" s="71" t="s">
        <v>47</v>
      </c>
      <c r="F175" s="71" t="s">
        <v>90</v>
      </c>
      <c r="G175" s="71" t="s">
        <v>90</v>
      </c>
    </row>
    <row r="176" spans="3:7" x14ac:dyDescent="0.25">
      <c r="C176" s="295" t="s">
        <v>341</v>
      </c>
      <c r="D176" s="296"/>
      <c r="E176" s="71" t="s">
        <v>47</v>
      </c>
      <c r="F176" s="71" t="s">
        <v>90</v>
      </c>
      <c r="G176" s="71" t="s">
        <v>90</v>
      </c>
    </row>
    <row r="177" spans="3:7" x14ac:dyDescent="0.25">
      <c r="C177" s="243" t="s">
        <v>469</v>
      </c>
      <c r="D177" s="245"/>
      <c r="E177" s="71" t="s">
        <v>47</v>
      </c>
      <c r="F177" s="71" t="s">
        <v>90</v>
      </c>
      <c r="G177" s="71" t="s">
        <v>90</v>
      </c>
    </row>
    <row r="178" spans="3:7" x14ac:dyDescent="0.25">
      <c r="C178" s="243" t="s">
        <v>473</v>
      </c>
      <c r="D178" s="245"/>
      <c r="E178" s="71" t="s">
        <v>47</v>
      </c>
      <c r="F178" s="71" t="s">
        <v>90</v>
      </c>
      <c r="G178" s="71" t="s">
        <v>90</v>
      </c>
    </row>
    <row r="179" spans="3:7" x14ac:dyDescent="0.25">
      <c r="C179" s="243" t="s">
        <v>471</v>
      </c>
      <c r="D179" s="245"/>
      <c r="E179" s="71" t="s">
        <v>47</v>
      </c>
      <c r="F179" s="71" t="s">
        <v>90</v>
      </c>
      <c r="G179" s="71" t="s">
        <v>90</v>
      </c>
    </row>
    <row r="180" spans="3:7" x14ac:dyDescent="0.25">
      <c r="C180" s="295" t="s">
        <v>33</v>
      </c>
      <c r="D180" s="296"/>
      <c r="E180" s="71" t="s">
        <v>47</v>
      </c>
      <c r="F180" s="71" t="s">
        <v>90</v>
      </c>
      <c r="G180" s="71" t="s">
        <v>90</v>
      </c>
    </row>
    <row r="181" spans="3:7" x14ac:dyDescent="0.25">
      <c r="C181" s="243" t="s">
        <v>472</v>
      </c>
      <c r="D181" s="245"/>
      <c r="E181" s="71" t="s">
        <v>47</v>
      </c>
      <c r="F181" s="71" t="s">
        <v>90</v>
      </c>
      <c r="G181" s="71" t="s">
        <v>90</v>
      </c>
    </row>
    <row r="182" spans="3:7" x14ac:dyDescent="0.25">
      <c r="C182" s="295" t="s">
        <v>32</v>
      </c>
      <c r="D182" s="296"/>
      <c r="E182" s="71" t="s">
        <v>47</v>
      </c>
      <c r="F182" s="71" t="s">
        <v>90</v>
      </c>
      <c r="G182" s="71" t="s">
        <v>90</v>
      </c>
    </row>
    <row r="183" spans="3:7" x14ac:dyDescent="0.25">
      <c r="C183" s="295" t="s">
        <v>334</v>
      </c>
      <c r="D183" s="296"/>
      <c r="E183" s="71" t="s">
        <v>47</v>
      </c>
      <c r="F183" s="71" t="s">
        <v>90</v>
      </c>
      <c r="G183" s="71" t="s">
        <v>90</v>
      </c>
    </row>
    <row r="184" spans="3:7" x14ac:dyDescent="0.25">
      <c r="C184" s="295" t="s">
        <v>345</v>
      </c>
      <c r="D184" s="296"/>
      <c r="E184" s="71" t="s">
        <v>47</v>
      </c>
      <c r="F184" s="71" t="s">
        <v>90</v>
      </c>
      <c r="G184" s="71" t="s">
        <v>90</v>
      </c>
    </row>
    <row r="185" spans="3:7" x14ac:dyDescent="0.25">
      <c r="C185" s="295" t="s">
        <v>36</v>
      </c>
      <c r="D185" s="296"/>
      <c r="E185" s="71" t="s">
        <v>47</v>
      </c>
      <c r="F185" s="71" t="s">
        <v>90</v>
      </c>
      <c r="G185" s="71" t="s">
        <v>90</v>
      </c>
    </row>
    <row r="186" spans="3:7" x14ac:dyDescent="0.25">
      <c r="C186" s="295" t="s">
        <v>344</v>
      </c>
      <c r="D186" s="296"/>
      <c r="E186" s="71" t="s">
        <v>47</v>
      </c>
      <c r="F186" s="71" t="s">
        <v>90</v>
      </c>
      <c r="G186" s="71" t="s">
        <v>90</v>
      </c>
    </row>
    <row r="187" spans="3:7" x14ac:dyDescent="0.25">
      <c r="C187" s="295" t="s">
        <v>39</v>
      </c>
      <c r="D187" s="296"/>
      <c r="E187" s="71" t="s">
        <v>47</v>
      </c>
      <c r="F187" s="71" t="s">
        <v>90</v>
      </c>
      <c r="G187" s="71" t="s">
        <v>90</v>
      </c>
    </row>
    <row r="188" spans="3:7" x14ac:dyDescent="0.25">
      <c r="C188" s="295" t="s">
        <v>343</v>
      </c>
      <c r="D188" s="296"/>
      <c r="E188" s="71" t="s">
        <v>47</v>
      </c>
      <c r="F188" s="71" t="s">
        <v>90</v>
      </c>
      <c r="G188" s="71" t="s">
        <v>90</v>
      </c>
    </row>
    <row r="189" spans="3:7" x14ac:dyDescent="0.25">
      <c r="C189" s="295" t="s">
        <v>40</v>
      </c>
      <c r="D189" s="296"/>
      <c r="E189" s="71" t="s">
        <v>47</v>
      </c>
      <c r="F189" s="71" t="s">
        <v>90</v>
      </c>
      <c r="G189" s="71" t="s">
        <v>90</v>
      </c>
    </row>
    <row r="190" spans="3:7" x14ac:dyDescent="0.25">
      <c r="C190" s="295" t="s">
        <v>342</v>
      </c>
      <c r="D190" s="296"/>
      <c r="E190" s="71" t="s">
        <v>47</v>
      </c>
      <c r="F190" s="71" t="s">
        <v>90</v>
      </c>
      <c r="G190" s="71" t="s">
        <v>90</v>
      </c>
    </row>
    <row r="191" spans="3:7" x14ac:dyDescent="0.25">
      <c r="C191" s="243" t="s">
        <v>470</v>
      </c>
      <c r="D191" s="245"/>
      <c r="E191" s="71" t="s">
        <v>47</v>
      </c>
      <c r="F191" s="71" t="s">
        <v>90</v>
      </c>
      <c r="G191" s="71" t="s">
        <v>90</v>
      </c>
    </row>
    <row r="192" spans="3:7" x14ac:dyDescent="0.25">
      <c r="C192" s="295" t="s">
        <v>337</v>
      </c>
      <c r="D192" s="296"/>
      <c r="E192" s="71" t="s">
        <v>47</v>
      </c>
      <c r="F192" s="71" t="s">
        <v>90</v>
      </c>
      <c r="G192" s="71" t="s">
        <v>90</v>
      </c>
    </row>
    <row r="193" spans="3:7" x14ac:dyDescent="0.25">
      <c r="C193" s="295" t="s">
        <v>41</v>
      </c>
      <c r="D193" s="296"/>
      <c r="E193" s="71" t="s">
        <v>47</v>
      </c>
      <c r="F193" s="71" t="s">
        <v>90</v>
      </c>
      <c r="G193" s="71" t="s">
        <v>90</v>
      </c>
    </row>
    <row r="194" spans="3:7" x14ac:dyDescent="0.25">
      <c r="C194" s="295" t="s">
        <v>339</v>
      </c>
      <c r="D194" s="296"/>
      <c r="E194" s="71" t="s">
        <v>47</v>
      </c>
      <c r="F194" s="71" t="s">
        <v>90</v>
      </c>
      <c r="G194" s="71" t="s">
        <v>90</v>
      </c>
    </row>
    <row r="195" spans="3:7" x14ac:dyDescent="0.25">
      <c r="C195" s="248" t="s">
        <v>464</v>
      </c>
      <c r="D195" s="248"/>
      <c r="E195" s="71" t="s">
        <v>47</v>
      </c>
      <c r="F195" s="71" t="s">
        <v>90</v>
      </c>
      <c r="G195" s="71" t="s">
        <v>90</v>
      </c>
    </row>
    <row r="196" spans="3:7" ht="16.5" x14ac:dyDescent="0.3">
      <c r="C196" s="1" t="s">
        <v>106</v>
      </c>
      <c r="D196" s="1"/>
      <c r="E196" s="83"/>
      <c r="F196" s="84"/>
      <c r="G196" s="84"/>
    </row>
    <row r="197" spans="3:7" x14ac:dyDescent="0.25">
      <c r="C197" s="295" t="s">
        <v>15</v>
      </c>
      <c r="D197" s="298"/>
      <c r="E197" s="71" t="s">
        <v>47</v>
      </c>
      <c r="F197" s="71" t="s">
        <v>90</v>
      </c>
      <c r="G197" s="71" t="s">
        <v>90</v>
      </c>
    </row>
    <row r="198" spans="3:7" x14ac:dyDescent="0.25">
      <c r="C198" s="263" t="s">
        <v>510</v>
      </c>
      <c r="D198" s="264"/>
      <c r="E198" s="71" t="s">
        <v>47</v>
      </c>
      <c r="F198" s="71" t="s">
        <v>90</v>
      </c>
      <c r="G198" s="71" t="s">
        <v>90</v>
      </c>
    </row>
    <row r="199" spans="3:7" x14ac:dyDescent="0.25">
      <c r="C199" s="243" t="s">
        <v>459</v>
      </c>
      <c r="D199" s="244"/>
      <c r="E199" s="71" t="s">
        <v>47</v>
      </c>
      <c r="F199" s="71" t="s">
        <v>90</v>
      </c>
      <c r="G199" s="71" t="s">
        <v>90</v>
      </c>
    </row>
    <row r="200" spans="3:7" x14ac:dyDescent="0.25">
      <c r="C200" s="243" t="s">
        <v>455</v>
      </c>
      <c r="D200" s="244"/>
      <c r="E200" s="71" t="s">
        <v>47</v>
      </c>
      <c r="F200" s="71" t="s">
        <v>90</v>
      </c>
      <c r="G200" s="71" t="s">
        <v>90</v>
      </c>
    </row>
    <row r="201" spans="3:7" x14ac:dyDescent="0.25">
      <c r="C201" s="243" t="s">
        <v>456</v>
      </c>
      <c r="D201" s="244"/>
      <c r="E201" s="71" t="s">
        <v>47</v>
      </c>
      <c r="F201" s="71" t="s">
        <v>90</v>
      </c>
      <c r="G201" s="71" t="s">
        <v>90</v>
      </c>
    </row>
    <row r="202" spans="3:7" x14ac:dyDescent="0.25">
      <c r="C202" s="295" t="s">
        <v>34</v>
      </c>
      <c r="D202" s="298"/>
      <c r="E202" s="71" t="s">
        <v>47</v>
      </c>
      <c r="F202" s="71" t="s">
        <v>90</v>
      </c>
      <c r="G202" s="71" t="s">
        <v>90</v>
      </c>
    </row>
    <row r="203" spans="3:7" x14ac:dyDescent="0.25">
      <c r="C203" s="243" t="s">
        <v>454</v>
      </c>
      <c r="D203" s="244"/>
      <c r="E203" s="71" t="s">
        <v>47</v>
      </c>
      <c r="F203" s="71" t="s">
        <v>90</v>
      </c>
      <c r="G203" s="71" t="s">
        <v>90</v>
      </c>
    </row>
    <row r="204" spans="3:7" x14ac:dyDescent="0.25">
      <c r="C204" s="243" t="s">
        <v>463</v>
      </c>
      <c r="D204" s="244"/>
      <c r="E204" s="71" t="s">
        <v>47</v>
      </c>
      <c r="F204" s="71" t="s">
        <v>90</v>
      </c>
      <c r="G204" s="71" t="s">
        <v>90</v>
      </c>
    </row>
    <row r="205" spans="3:7" x14ac:dyDescent="0.25">
      <c r="C205" s="243" t="s">
        <v>468</v>
      </c>
      <c r="D205" s="244"/>
      <c r="E205" s="71" t="s">
        <v>47</v>
      </c>
      <c r="F205" s="71" t="s">
        <v>90</v>
      </c>
      <c r="G205" s="71" t="s">
        <v>90</v>
      </c>
    </row>
    <row r="206" spans="3:7" x14ac:dyDescent="0.25">
      <c r="C206" s="295" t="s">
        <v>35</v>
      </c>
      <c r="D206" s="298"/>
      <c r="E206" s="71" t="s">
        <v>47</v>
      </c>
      <c r="F206" s="71" t="s">
        <v>90</v>
      </c>
      <c r="G206" s="71" t="s">
        <v>90</v>
      </c>
    </row>
    <row r="207" spans="3:7" x14ac:dyDescent="0.25">
      <c r="C207" s="243" t="s">
        <v>465</v>
      </c>
      <c r="D207" s="244"/>
      <c r="E207" s="71" t="s">
        <v>47</v>
      </c>
      <c r="F207" s="71" t="s">
        <v>90</v>
      </c>
      <c r="G207" s="71" t="s">
        <v>90</v>
      </c>
    </row>
    <row r="208" spans="3:7" x14ac:dyDescent="0.25">
      <c r="C208" s="243" t="s">
        <v>458</v>
      </c>
      <c r="D208" s="244"/>
      <c r="E208" s="71" t="s">
        <v>47</v>
      </c>
      <c r="F208" s="71" t="s">
        <v>90</v>
      </c>
      <c r="G208" s="71" t="s">
        <v>90</v>
      </c>
    </row>
    <row r="209" spans="3:7" x14ac:dyDescent="0.25">
      <c r="C209" s="243" t="s">
        <v>466</v>
      </c>
      <c r="D209" s="244"/>
      <c r="E209" s="71" t="s">
        <v>47</v>
      </c>
      <c r="F209" s="71" t="s">
        <v>90</v>
      </c>
      <c r="G209" s="71" t="s">
        <v>90</v>
      </c>
    </row>
    <row r="210" spans="3:7" x14ac:dyDescent="0.25">
      <c r="C210" s="243" t="s">
        <v>467</v>
      </c>
      <c r="D210" s="244"/>
      <c r="E210" s="71" t="s">
        <v>47</v>
      </c>
      <c r="F210" s="71" t="s">
        <v>90</v>
      </c>
      <c r="G210" s="71" t="s">
        <v>90</v>
      </c>
    </row>
    <row r="211" spans="3:7" x14ac:dyDescent="0.25">
      <c r="C211" s="295" t="s">
        <v>38</v>
      </c>
      <c r="D211" s="298"/>
      <c r="E211" s="71" t="s">
        <v>47</v>
      </c>
      <c r="F211" s="71" t="s">
        <v>90</v>
      </c>
      <c r="G211" s="71" t="s">
        <v>90</v>
      </c>
    </row>
    <row r="212" spans="3:7" x14ac:dyDescent="0.25">
      <c r="C212" s="295" t="s">
        <v>335</v>
      </c>
      <c r="D212" s="298"/>
      <c r="E212" s="71" t="s">
        <v>47</v>
      </c>
      <c r="F212" s="71" t="s">
        <v>90</v>
      </c>
      <c r="G212" s="71" t="s">
        <v>90</v>
      </c>
    </row>
    <row r="213" spans="3:7" x14ac:dyDescent="0.25">
      <c r="C213" s="243" t="s">
        <v>457</v>
      </c>
      <c r="D213" s="244"/>
      <c r="E213" s="71" t="s">
        <v>47</v>
      </c>
      <c r="F213" s="71" t="s">
        <v>90</v>
      </c>
      <c r="G213" s="71" t="s">
        <v>90</v>
      </c>
    </row>
    <row r="214" spans="3:7" x14ac:dyDescent="0.25">
      <c r="C214" s="295" t="s">
        <v>43</v>
      </c>
      <c r="D214" s="298"/>
      <c r="E214" s="71" t="s">
        <v>47</v>
      </c>
      <c r="F214" s="71" t="s">
        <v>90</v>
      </c>
      <c r="G214" s="71" t="s">
        <v>90</v>
      </c>
    </row>
    <row r="215" spans="3:7" x14ac:dyDescent="0.25">
      <c r="C215" s="295" t="s">
        <v>336</v>
      </c>
      <c r="D215" s="298"/>
      <c r="E215" s="71" t="s">
        <v>47</v>
      </c>
      <c r="F215" s="71" t="s">
        <v>90</v>
      </c>
      <c r="G215" s="71" t="s">
        <v>90</v>
      </c>
    </row>
    <row r="216" spans="3:7" x14ac:dyDescent="0.25">
      <c r="C216" s="295" t="s">
        <v>338</v>
      </c>
      <c r="D216" s="298"/>
      <c r="E216" s="71" t="s">
        <v>47</v>
      </c>
      <c r="F216" s="71" t="s">
        <v>90</v>
      </c>
      <c r="G216" s="71" t="s">
        <v>90</v>
      </c>
    </row>
    <row r="217" spans="3:7" x14ac:dyDescent="0.25">
      <c r="C217" s="243" t="s">
        <v>460</v>
      </c>
      <c r="D217" s="244"/>
      <c r="E217" s="71" t="s">
        <v>47</v>
      </c>
      <c r="F217" s="71" t="s">
        <v>90</v>
      </c>
      <c r="G217" s="71" t="s">
        <v>90</v>
      </c>
    </row>
    <row r="218" spans="3:7" x14ac:dyDescent="0.25">
      <c r="C218" s="243" t="s">
        <v>461</v>
      </c>
      <c r="D218" s="244"/>
      <c r="E218" s="71" t="s">
        <v>47</v>
      </c>
      <c r="F218" s="71" t="s">
        <v>90</v>
      </c>
      <c r="G218" s="71" t="s">
        <v>90</v>
      </c>
    </row>
    <row r="219" spans="3:7" x14ac:dyDescent="0.25">
      <c r="C219" s="295" t="s">
        <v>42</v>
      </c>
      <c r="D219" s="298"/>
      <c r="E219" s="71" t="s">
        <v>47</v>
      </c>
      <c r="F219" s="71" t="s">
        <v>90</v>
      </c>
      <c r="G219" s="71" t="s">
        <v>90</v>
      </c>
    </row>
    <row r="221" spans="3:7" x14ac:dyDescent="0.25">
      <c r="C221" s="289" t="s">
        <v>167</v>
      </c>
      <c r="D221" s="290"/>
      <c r="E221" s="290"/>
      <c r="F221" s="290"/>
      <c r="G221" s="290"/>
    </row>
    <row r="222" spans="3:7" ht="16.5" x14ac:dyDescent="0.3">
      <c r="C222" s="1" t="s">
        <v>105</v>
      </c>
      <c r="D222" s="1"/>
      <c r="E222" s="43" t="s">
        <v>107</v>
      </c>
      <c r="F222" s="43" t="s">
        <v>108</v>
      </c>
      <c r="G222" s="43" t="s">
        <v>109</v>
      </c>
    </row>
    <row r="223" spans="3:7" x14ac:dyDescent="0.25">
      <c r="C223" s="295" t="s">
        <v>31</v>
      </c>
      <c r="D223" s="296"/>
      <c r="E223" s="71" t="s">
        <v>47</v>
      </c>
      <c r="F223" s="71" t="s">
        <v>90</v>
      </c>
      <c r="G223" s="71" t="s">
        <v>90</v>
      </c>
    </row>
    <row r="224" spans="3:7" x14ac:dyDescent="0.25">
      <c r="C224" s="295" t="s">
        <v>30</v>
      </c>
      <c r="D224" s="296"/>
      <c r="E224" s="71" t="s">
        <v>47</v>
      </c>
      <c r="F224" s="71" t="s">
        <v>90</v>
      </c>
      <c r="G224" s="71" t="s">
        <v>90</v>
      </c>
    </row>
    <row r="225" spans="3:7" x14ac:dyDescent="0.25">
      <c r="C225" s="295" t="s">
        <v>37</v>
      </c>
      <c r="D225" s="296"/>
      <c r="E225" s="71" t="s">
        <v>47</v>
      </c>
      <c r="F225" s="71" t="s">
        <v>90</v>
      </c>
      <c r="G225" s="71" t="s">
        <v>90</v>
      </c>
    </row>
    <row r="226" spans="3:7" ht="17.25" x14ac:dyDescent="0.3">
      <c r="C226" s="297" t="s">
        <v>104</v>
      </c>
      <c r="D226" s="297"/>
      <c r="E226" s="82"/>
      <c r="F226" s="82"/>
      <c r="G226" s="82"/>
    </row>
    <row r="227" spans="3:7" x14ac:dyDescent="0.25">
      <c r="C227" s="295" t="s">
        <v>333</v>
      </c>
      <c r="D227" s="296"/>
      <c r="E227" s="71" t="s">
        <v>47</v>
      </c>
      <c r="F227" s="71" t="s">
        <v>90</v>
      </c>
      <c r="G227" s="71" t="s">
        <v>90</v>
      </c>
    </row>
    <row r="228" spans="3:7" x14ac:dyDescent="0.25">
      <c r="C228" s="295" t="s">
        <v>340</v>
      </c>
      <c r="D228" s="296"/>
      <c r="E228" s="71" t="s">
        <v>47</v>
      </c>
      <c r="F228" s="71" t="s">
        <v>90</v>
      </c>
      <c r="G228" s="71" t="s">
        <v>90</v>
      </c>
    </row>
    <row r="229" spans="3:7" x14ac:dyDescent="0.25">
      <c r="C229" s="295" t="s">
        <v>341</v>
      </c>
      <c r="D229" s="296"/>
      <c r="E229" s="71" t="s">
        <v>47</v>
      </c>
      <c r="F229" s="71" t="s">
        <v>90</v>
      </c>
      <c r="G229" s="71" t="s">
        <v>90</v>
      </c>
    </row>
    <row r="230" spans="3:7" x14ac:dyDescent="0.25">
      <c r="C230" s="243" t="s">
        <v>469</v>
      </c>
      <c r="D230" s="245"/>
      <c r="E230" s="71" t="s">
        <v>47</v>
      </c>
      <c r="F230" s="71" t="s">
        <v>90</v>
      </c>
      <c r="G230" s="71" t="s">
        <v>90</v>
      </c>
    </row>
    <row r="231" spans="3:7" x14ac:dyDescent="0.25">
      <c r="C231" s="243" t="s">
        <v>473</v>
      </c>
      <c r="D231" s="245"/>
      <c r="E231" s="71" t="s">
        <v>47</v>
      </c>
      <c r="F231" s="71" t="s">
        <v>90</v>
      </c>
      <c r="G231" s="71" t="s">
        <v>90</v>
      </c>
    </row>
    <row r="232" spans="3:7" x14ac:dyDescent="0.25">
      <c r="C232" s="243" t="s">
        <v>471</v>
      </c>
      <c r="D232" s="245"/>
      <c r="E232" s="71" t="s">
        <v>47</v>
      </c>
      <c r="F232" s="71" t="s">
        <v>90</v>
      </c>
      <c r="G232" s="71" t="s">
        <v>90</v>
      </c>
    </row>
    <row r="233" spans="3:7" x14ac:dyDescent="0.25">
      <c r="C233" s="295" t="s">
        <v>33</v>
      </c>
      <c r="D233" s="296"/>
      <c r="E233" s="71" t="s">
        <v>47</v>
      </c>
      <c r="F233" s="71" t="s">
        <v>90</v>
      </c>
      <c r="G233" s="71" t="s">
        <v>90</v>
      </c>
    </row>
    <row r="234" spans="3:7" x14ac:dyDescent="0.25">
      <c r="C234" s="243" t="s">
        <v>472</v>
      </c>
      <c r="D234" s="245"/>
      <c r="E234" s="71" t="s">
        <v>47</v>
      </c>
      <c r="F234" s="71" t="s">
        <v>90</v>
      </c>
      <c r="G234" s="71" t="s">
        <v>90</v>
      </c>
    </row>
    <row r="235" spans="3:7" x14ac:dyDescent="0.25">
      <c r="C235" s="295" t="s">
        <v>32</v>
      </c>
      <c r="D235" s="296"/>
      <c r="E235" s="71" t="s">
        <v>47</v>
      </c>
      <c r="F235" s="71" t="s">
        <v>90</v>
      </c>
      <c r="G235" s="71" t="s">
        <v>90</v>
      </c>
    </row>
    <row r="236" spans="3:7" x14ac:dyDescent="0.25">
      <c r="C236" s="295" t="s">
        <v>334</v>
      </c>
      <c r="D236" s="296"/>
      <c r="E236" s="71" t="s">
        <v>47</v>
      </c>
      <c r="F236" s="71" t="s">
        <v>90</v>
      </c>
      <c r="G236" s="71" t="s">
        <v>90</v>
      </c>
    </row>
    <row r="237" spans="3:7" x14ac:dyDescent="0.25">
      <c r="C237" s="295" t="s">
        <v>345</v>
      </c>
      <c r="D237" s="296"/>
      <c r="E237" s="71" t="s">
        <v>47</v>
      </c>
      <c r="F237" s="71" t="s">
        <v>90</v>
      </c>
      <c r="G237" s="71" t="s">
        <v>90</v>
      </c>
    </row>
    <row r="238" spans="3:7" x14ac:dyDescent="0.25">
      <c r="C238" s="295" t="s">
        <v>36</v>
      </c>
      <c r="D238" s="296"/>
      <c r="E238" s="71" t="s">
        <v>47</v>
      </c>
      <c r="F238" s="71" t="s">
        <v>90</v>
      </c>
      <c r="G238" s="71" t="s">
        <v>90</v>
      </c>
    </row>
    <row r="239" spans="3:7" x14ac:dyDescent="0.25">
      <c r="C239" s="295" t="s">
        <v>344</v>
      </c>
      <c r="D239" s="296"/>
      <c r="E239" s="71" t="s">
        <v>47</v>
      </c>
      <c r="F239" s="71" t="s">
        <v>90</v>
      </c>
      <c r="G239" s="71" t="s">
        <v>90</v>
      </c>
    </row>
    <row r="240" spans="3:7" x14ac:dyDescent="0.25">
      <c r="C240" s="295" t="s">
        <v>39</v>
      </c>
      <c r="D240" s="296"/>
      <c r="E240" s="71" t="s">
        <v>47</v>
      </c>
      <c r="F240" s="71" t="s">
        <v>90</v>
      </c>
      <c r="G240" s="71" t="s">
        <v>90</v>
      </c>
    </row>
    <row r="241" spans="3:7" x14ac:dyDescent="0.25">
      <c r="C241" s="295" t="s">
        <v>343</v>
      </c>
      <c r="D241" s="296"/>
      <c r="E241" s="71" t="s">
        <v>47</v>
      </c>
      <c r="F241" s="71" t="s">
        <v>90</v>
      </c>
      <c r="G241" s="71" t="s">
        <v>90</v>
      </c>
    </row>
    <row r="242" spans="3:7" x14ac:dyDescent="0.25">
      <c r="C242" s="295" t="s">
        <v>40</v>
      </c>
      <c r="D242" s="296"/>
      <c r="E242" s="71" t="s">
        <v>47</v>
      </c>
      <c r="F242" s="71" t="s">
        <v>90</v>
      </c>
      <c r="G242" s="71" t="s">
        <v>90</v>
      </c>
    </row>
    <row r="243" spans="3:7" x14ac:dyDescent="0.25">
      <c r="C243" s="295" t="s">
        <v>342</v>
      </c>
      <c r="D243" s="296"/>
      <c r="E243" s="71" t="s">
        <v>47</v>
      </c>
      <c r="F243" s="71" t="s">
        <v>90</v>
      </c>
      <c r="G243" s="71" t="s">
        <v>90</v>
      </c>
    </row>
    <row r="244" spans="3:7" x14ac:dyDescent="0.25">
      <c r="C244" s="243" t="s">
        <v>470</v>
      </c>
      <c r="D244" s="245"/>
      <c r="E244" s="71" t="s">
        <v>47</v>
      </c>
      <c r="F244" s="71" t="s">
        <v>90</v>
      </c>
      <c r="G244" s="71" t="s">
        <v>90</v>
      </c>
    </row>
    <row r="245" spans="3:7" x14ac:dyDescent="0.25">
      <c r="C245" s="295" t="s">
        <v>337</v>
      </c>
      <c r="D245" s="296"/>
      <c r="E245" s="71" t="s">
        <v>47</v>
      </c>
      <c r="F245" s="71" t="s">
        <v>90</v>
      </c>
      <c r="G245" s="71" t="s">
        <v>90</v>
      </c>
    </row>
    <row r="246" spans="3:7" x14ac:dyDescent="0.25">
      <c r="C246" s="295" t="s">
        <v>41</v>
      </c>
      <c r="D246" s="296"/>
      <c r="E246" s="71" t="s">
        <v>47</v>
      </c>
      <c r="F246" s="71" t="s">
        <v>90</v>
      </c>
      <c r="G246" s="71" t="s">
        <v>90</v>
      </c>
    </row>
    <row r="247" spans="3:7" x14ac:dyDescent="0.25">
      <c r="C247" s="295" t="s">
        <v>339</v>
      </c>
      <c r="D247" s="296"/>
      <c r="E247" s="71" t="s">
        <v>47</v>
      </c>
      <c r="F247" s="71" t="s">
        <v>90</v>
      </c>
      <c r="G247" s="71" t="s">
        <v>90</v>
      </c>
    </row>
    <row r="248" spans="3:7" x14ac:dyDescent="0.25">
      <c r="C248" s="248" t="s">
        <v>464</v>
      </c>
      <c r="D248" s="248"/>
      <c r="E248" s="71" t="s">
        <v>47</v>
      </c>
      <c r="F248" s="71" t="s">
        <v>90</v>
      </c>
      <c r="G248" s="71" t="s">
        <v>90</v>
      </c>
    </row>
    <row r="249" spans="3:7" ht="16.5" x14ac:dyDescent="0.3">
      <c r="C249" s="1" t="s">
        <v>106</v>
      </c>
      <c r="D249" s="1"/>
      <c r="E249" s="83"/>
      <c r="F249" s="84"/>
      <c r="G249" s="84"/>
    </row>
    <row r="250" spans="3:7" x14ac:dyDescent="0.25">
      <c r="C250" s="295" t="s">
        <v>15</v>
      </c>
      <c r="D250" s="298"/>
      <c r="E250" s="71" t="s">
        <v>47</v>
      </c>
      <c r="F250" s="71" t="s">
        <v>90</v>
      </c>
      <c r="G250" s="71" t="s">
        <v>90</v>
      </c>
    </row>
    <row r="251" spans="3:7" x14ac:dyDescent="0.25">
      <c r="C251" s="263" t="s">
        <v>510</v>
      </c>
      <c r="D251" s="264"/>
      <c r="E251" s="71" t="s">
        <v>47</v>
      </c>
      <c r="F251" s="71" t="s">
        <v>90</v>
      </c>
      <c r="G251" s="71" t="s">
        <v>90</v>
      </c>
    </row>
    <row r="252" spans="3:7" x14ac:dyDescent="0.25">
      <c r="C252" s="243" t="s">
        <v>459</v>
      </c>
      <c r="D252" s="244"/>
      <c r="E252" s="71" t="s">
        <v>47</v>
      </c>
      <c r="F252" s="71" t="s">
        <v>90</v>
      </c>
      <c r="G252" s="71" t="s">
        <v>90</v>
      </c>
    </row>
    <row r="253" spans="3:7" x14ac:dyDescent="0.25">
      <c r="C253" s="243" t="s">
        <v>455</v>
      </c>
      <c r="D253" s="244"/>
      <c r="E253" s="71" t="s">
        <v>47</v>
      </c>
      <c r="F253" s="71" t="s">
        <v>90</v>
      </c>
      <c r="G253" s="71" t="s">
        <v>90</v>
      </c>
    </row>
    <row r="254" spans="3:7" x14ac:dyDescent="0.25">
      <c r="C254" s="243" t="s">
        <v>456</v>
      </c>
      <c r="D254" s="244"/>
      <c r="E254" s="71" t="s">
        <v>47</v>
      </c>
      <c r="F254" s="71" t="s">
        <v>90</v>
      </c>
      <c r="G254" s="71" t="s">
        <v>90</v>
      </c>
    </row>
    <row r="255" spans="3:7" x14ac:dyDescent="0.25">
      <c r="C255" s="295" t="s">
        <v>34</v>
      </c>
      <c r="D255" s="298"/>
      <c r="E255" s="71" t="s">
        <v>47</v>
      </c>
      <c r="F255" s="71" t="s">
        <v>90</v>
      </c>
      <c r="G255" s="71" t="s">
        <v>90</v>
      </c>
    </row>
    <row r="256" spans="3:7" x14ac:dyDescent="0.25">
      <c r="C256" s="243" t="s">
        <v>454</v>
      </c>
      <c r="D256" s="244"/>
      <c r="E256" s="71" t="s">
        <v>47</v>
      </c>
      <c r="F256" s="71" t="s">
        <v>90</v>
      </c>
      <c r="G256" s="71" t="s">
        <v>90</v>
      </c>
    </row>
    <row r="257" spans="3:7" x14ac:dyDescent="0.25">
      <c r="C257" s="243" t="s">
        <v>463</v>
      </c>
      <c r="D257" s="244"/>
      <c r="E257" s="71" t="s">
        <v>47</v>
      </c>
      <c r="F257" s="71" t="s">
        <v>90</v>
      </c>
      <c r="G257" s="71" t="s">
        <v>90</v>
      </c>
    </row>
    <row r="258" spans="3:7" x14ac:dyDescent="0.25">
      <c r="C258" s="243" t="s">
        <v>468</v>
      </c>
      <c r="D258" s="244"/>
      <c r="E258" s="71" t="s">
        <v>47</v>
      </c>
      <c r="F258" s="71" t="s">
        <v>90</v>
      </c>
      <c r="G258" s="71" t="s">
        <v>90</v>
      </c>
    </row>
    <row r="259" spans="3:7" x14ac:dyDescent="0.25">
      <c r="C259" s="295" t="s">
        <v>35</v>
      </c>
      <c r="D259" s="298"/>
      <c r="E259" s="71" t="s">
        <v>47</v>
      </c>
      <c r="F259" s="71" t="s">
        <v>90</v>
      </c>
      <c r="G259" s="71" t="s">
        <v>90</v>
      </c>
    </row>
    <row r="260" spans="3:7" x14ac:dyDescent="0.25">
      <c r="C260" s="243" t="s">
        <v>465</v>
      </c>
      <c r="D260" s="244"/>
      <c r="E260" s="71" t="s">
        <v>47</v>
      </c>
      <c r="F260" s="71" t="s">
        <v>90</v>
      </c>
      <c r="G260" s="71" t="s">
        <v>90</v>
      </c>
    </row>
    <row r="261" spans="3:7" x14ac:dyDescent="0.25">
      <c r="C261" s="243" t="s">
        <v>458</v>
      </c>
      <c r="D261" s="244"/>
      <c r="E261" s="71" t="s">
        <v>47</v>
      </c>
      <c r="F261" s="71" t="s">
        <v>90</v>
      </c>
      <c r="G261" s="71" t="s">
        <v>90</v>
      </c>
    </row>
    <row r="262" spans="3:7" x14ac:dyDescent="0.25">
      <c r="C262" s="243" t="s">
        <v>466</v>
      </c>
      <c r="D262" s="244"/>
      <c r="E262" s="71" t="s">
        <v>47</v>
      </c>
      <c r="F262" s="71" t="s">
        <v>90</v>
      </c>
      <c r="G262" s="71" t="s">
        <v>90</v>
      </c>
    </row>
    <row r="263" spans="3:7" x14ac:dyDescent="0.25">
      <c r="C263" s="243" t="s">
        <v>467</v>
      </c>
      <c r="D263" s="244"/>
      <c r="E263" s="71" t="s">
        <v>47</v>
      </c>
      <c r="F263" s="71" t="s">
        <v>90</v>
      </c>
      <c r="G263" s="71" t="s">
        <v>90</v>
      </c>
    </row>
    <row r="264" spans="3:7" x14ac:dyDescent="0.25">
      <c r="C264" s="295" t="s">
        <v>38</v>
      </c>
      <c r="D264" s="298"/>
      <c r="E264" s="71" t="s">
        <v>47</v>
      </c>
      <c r="F264" s="71" t="s">
        <v>90</v>
      </c>
      <c r="G264" s="71" t="s">
        <v>90</v>
      </c>
    </row>
    <row r="265" spans="3:7" x14ac:dyDescent="0.25">
      <c r="C265" s="295" t="s">
        <v>335</v>
      </c>
      <c r="D265" s="298"/>
      <c r="E265" s="71" t="s">
        <v>47</v>
      </c>
      <c r="F265" s="71" t="s">
        <v>90</v>
      </c>
      <c r="G265" s="71" t="s">
        <v>90</v>
      </c>
    </row>
    <row r="266" spans="3:7" x14ac:dyDescent="0.25">
      <c r="C266" s="243" t="s">
        <v>457</v>
      </c>
      <c r="D266" s="244"/>
      <c r="E266" s="71" t="s">
        <v>47</v>
      </c>
      <c r="F266" s="71" t="s">
        <v>90</v>
      </c>
      <c r="G266" s="71" t="s">
        <v>90</v>
      </c>
    </row>
    <row r="267" spans="3:7" x14ac:dyDescent="0.25">
      <c r="C267" s="295" t="s">
        <v>43</v>
      </c>
      <c r="D267" s="298"/>
      <c r="E267" s="71" t="s">
        <v>47</v>
      </c>
      <c r="F267" s="71" t="s">
        <v>90</v>
      </c>
      <c r="G267" s="71" t="s">
        <v>90</v>
      </c>
    </row>
    <row r="268" spans="3:7" x14ac:dyDescent="0.25">
      <c r="C268" s="295" t="s">
        <v>336</v>
      </c>
      <c r="D268" s="298"/>
      <c r="E268" s="71" t="s">
        <v>47</v>
      </c>
      <c r="F268" s="71" t="s">
        <v>90</v>
      </c>
      <c r="G268" s="71" t="s">
        <v>90</v>
      </c>
    </row>
    <row r="269" spans="3:7" x14ac:dyDescent="0.25">
      <c r="C269" s="295" t="s">
        <v>338</v>
      </c>
      <c r="D269" s="298"/>
      <c r="E269" s="71" t="s">
        <v>47</v>
      </c>
      <c r="F269" s="71" t="s">
        <v>90</v>
      </c>
      <c r="G269" s="71" t="s">
        <v>90</v>
      </c>
    </row>
    <row r="270" spans="3:7" x14ac:dyDescent="0.25">
      <c r="C270" s="243" t="s">
        <v>460</v>
      </c>
      <c r="D270" s="244"/>
      <c r="E270" s="71" t="s">
        <v>47</v>
      </c>
      <c r="F270" s="71" t="s">
        <v>90</v>
      </c>
      <c r="G270" s="71" t="s">
        <v>90</v>
      </c>
    </row>
    <row r="271" spans="3:7" x14ac:dyDescent="0.25">
      <c r="C271" s="243" t="s">
        <v>461</v>
      </c>
      <c r="D271" s="244"/>
      <c r="E271" s="71" t="s">
        <v>47</v>
      </c>
      <c r="F271" s="71" t="s">
        <v>90</v>
      </c>
      <c r="G271" s="71" t="s">
        <v>90</v>
      </c>
    </row>
    <row r="272" spans="3:7" x14ac:dyDescent="0.25">
      <c r="C272" s="295" t="s">
        <v>42</v>
      </c>
      <c r="D272" s="298"/>
      <c r="E272" s="71" t="s">
        <v>47</v>
      </c>
      <c r="F272" s="71" t="s">
        <v>90</v>
      </c>
      <c r="G272" s="71" t="s">
        <v>90</v>
      </c>
    </row>
    <row r="274" spans="3:7" x14ac:dyDescent="0.25">
      <c r="C274" s="289" t="s">
        <v>166</v>
      </c>
      <c r="D274" s="290"/>
      <c r="E274" s="290"/>
      <c r="F274" s="290"/>
      <c r="G274" s="290"/>
    </row>
    <row r="275" spans="3:7" ht="16.5" x14ac:dyDescent="0.3">
      <c r="C275" s="1" t="s">
        <v>105</v>
      </c>
      <c r="D275" s="1"/>
      <c r="E275" s="43" t="s">
        <v>107</v>
      </c>
      <c r="F275" s="43" t="s">
        <v>108</v>
      </c>
      <c r="G275" s="43" t="s">
        <v>109</v>
      </c>
    </row>
    <row r="276" spans="3:7" x14ac:dyDescent="0.25">
      <c r="C276" s="295" t="s">
        <v>31</v>
      </c>
      <c r="D276" s="296"/>
      <c r="E276" s="71" t="s">
        <v>47</v>
      </c>
      <c r="F276" s="71" t="s">
        <v>90</v>
      </c>
      <c r="G276" s="71" t="s">
        <v>90</v>
      </c>
    </row>
    <row r="277" spans="3:7" x14ac:dyDescent="0.25">
      <c r="C277" s="295" t="s">
        <v>30</v>
      </c>
      <c r="D277" s="296"/>
      <c r="E277" s="71" t="s">
        <v>47</v>
      </c>
      <c r="F277" s="71" t="s">
        <v>90</v>
      </c>
      <c r="G277" s="71" t="s">
        <v>90</v>
      </c>
    </row>
    <row r="278" spans="3:7" x14ac:dyDescent="0.25">
      <c r="C278" s="295" t="s">
        <v>37</v>
      </c>
      <c r="D278" s="296"/>
      <c r="E278" s="71" t="s">
        <v>47</v>
      </c>
      <c r="F278" s="71" t="s">
        <v>90</v>
      </c>
      <c r="G278" s="71" t="s">
        <v>90</v>
      </c>
    </row>
    <row r="279" spans="3:7" ht="17.25" x14ac:dyDescent="0.3">
      <c r="C279" s="297" t="s">
        <v>104</v>
      </c>
      <c r="D279" s="297"/>
      <c r="E279" s="82"/>
      <c r="F279" s="82"/>
      <c r="G279" s="82"/>
    </row>
    <row r="280" spans="3:7" x14ac:dyDescent="0.25">
      <c r="C280" s="295" t="s">
        <v>333</v>
      </c>
      <c r="D280" s="296"/>
      <c r="E280" s="71" t="s">
        <v>47</v>
      </c>
      <c r="F280" s="71" t="s">
        <v>90</v>
      </c>
      <c r="G280" s="71" t="s">
        <v>90</v>
      </c>
    </row>
    <row r="281" spans="3:7" x14ac:dyDescent="0.25">
      <c r="C281" s="295" t="s">
        <v>340</v>
      </c>
      <c r="D281" s="296"/>
      <c r="E281" s="71" t="s">
        <v>47</v>
      </c>
      <c r="F281" s="71" t="s">
        <v>90</v>
      </c>
      <c r="G281" s="71" t="s">
        <v>90</v>
      </c>
    </row>
    <row r="282" spans="3:7" x14ac:dyDescent="0.25">
      <c r="C282" s="295" t="s">
        <v>341</v>
      </c>
      <c r="D282" s="296"/>
      <c r="E282" s="71" t="s">
        <v>47</v>
      </c>
      <c r="F282" s="71" t="s">
        <v>90</v>
      </c>
      <c r="G282" s="71" t="s">
        <v>90</v>
      </c>
    </row>
    <row r="283" spans="3:7" x14ac:dyDescent="0.25">
      <c r="C283" s="243" t="s">
        <v>469</v>
      </c>
      <c r="D283" s="245"/>
      <c r="E283" s="71" t="s">
        <v>47</v>
      </c>
      <c r="F283" s="71" t="s">
        <v>90</v>
      </c>
      <c r="G283" s="71" t="s">
        <v>90</v>
      </c>
    </row>
    <row r="284" spans="3:7" x14ac:dyDescent="0.25">
      <c r="C284" s="243" t="s">
        <v>473</v>
      </c>
      <c r="D284" s="245"/>
      <c r="E284" s="71" t="s">
        <v>47</v>
      </c>
      <c r="F284" s="71" t="s">
        <v>90</v>
      </c>
      <c r="G284" s="71" t="s">
        <v>90</v>
      </c>
    </row>
    <row r="285" spans="3:7" x14ac:dyDescent="0.25">
      <c r="C285" s="243" t="s">
        <v>471</v>
      </c>
      <c r="D285" s="245"/>
      <c r="E285" s="71" t="s">
        <v>47</v>
      </c>
      <c r="F285" s="71" t="s">
        <v>90</v>
      </c>
      <c r="G285" s="71" t="s">
        <v>90</v>
      </c>
    </row>
    <row r="286" spans="3:7" x14ac:dyDescent="0.25">
      <c r="C286" s="295" t="s">
        <v>33</v>
      </c>
      <c r="D286" s="296"/>
      <c r="E286" s="71" t="s">
        <v>47</v>
      </c>
      <c r="F286" s="71" t="s">
        <v>90</v>
      </c>
      <c r="G286" s="71" t="s">
        <v>90</v>
      </c>
    </row>
    <row r="287" spans="3:7" x14ac:dyDescent="0.25">
      <c r="C287" s="243" t="s">
        <v>472</v>
      </c>
      <c r="D287" s="245"/>
      <c r="E287" s="71" t="s">
        <v>47</v>
      </c>
      <c r="F287" s="71" t="s">
        <v>90</v>
      </c>
      <c r="G287" s="71" t="s">
        <v>90</v>
      </c>
    </row>
    <row r="288" spans="3:7" x14ac:dyDescent="0.25">
      <c r="C288" s="295" t="s">
        <v>32</v>
      </c>
      <c r="D288" s="296"/>
      <c r="E288" s="71" t="s">
        <v>47</v>
      </c>
      <c r="F288" s="71" t="s">
        <v>90</v>
      </c>
      <c r="G288" s="71" t="s">
        <v>90</v>
      </c>
    </row>
    <row r="289" spans="3:7" x14ac:dyDescent="0.25">
      <c r="C289" s="295" t="s">
        <v>334</v>
      </c>
      <c r="D289" s="296"/>
      <c r="E289" s="71" t="s">
        <v>47</v>
      </c>
      <c r="F289" s="71" t="s">
        <v>90</v>
      </c>
      <c r="G289" s="71" t="s">
        <v>90</v>
      </c>
    </row>
    <row r="290" spans="3:7" x14ac:dyDescent="0.25">
      <c r="C290" s="295" t="s">
        <v>345</v>
      </c>
      <c r="D290" s="296"/>
      <c r="E290" s="71" t="s">
        <v>47</v>
      </c>
      <c r="F290" s="71" t="s">
        <v>90</v>
      </c>
      <c r="G290" s="71" t="s">
        <v>90</v>
      </c>
    </row>
    <row r="291" spans="3:7" x14ac:dyDescent="0.25">
      <c r="C291" s="295" t="s">
        <v>36</v>
      </c>
      <c r="D291" s="296"/>
      <c r="E291" s="71" t="s">
        <v>47</v>
      </c>
      <c r="F291" s="71" t="s">
        <v>90</v>
      </c>
      <c r="G291" s="71" t="s">
        <v>90</v>
      </c>
    </row>
    <row r="292" spans="3:7" x14ac:dyDescent="0.25">
      <c r="C292" s="295" t="s">
        <v>344</v>
      </c>
      <c r="D292" s="296"/>
      <c r="E292" s="71" t="s">
        <v>47</v>
      </c>
      <c r="F292" s="71" t="s">
        <v>90</v>
      </c>
      <c r="G292" s="71" t="s">
        <v>90</v>
      </c>
    </row>
    <row r="293" spans="3:7" x14ac:dyDescent="0.25">
      <c r="C293" s="295" t="s">
        <v>39</v>
      </c>
      <c r="D293" s="296"/>
      <c r="E293" s="71" t="s">
        <v>47</v>
      </c>
      <c r="F293" s="71" t="s">
        <v>90</v>
      </c>
      <c r="G293" s="71" t="s">
        <v>90</v>
      </c>
    </row>
    <row r="294" spans="3:7" x14ac:dyDescent="0.25">
      <c r="C294" s="295" t="s">
        <v>343</v>
      </c>
      <c r="D294" s="296"/>
      <c r="E294" s="71" t="s">
        <v>47</v>
      </c>
      <c r="F294" s="71" t="s">
        <v>90</v>
      </c>
      <c r="G294" s="71" t="s">
        <v>90</v>
      </c>
    </row>
    <row r="295" spans="3:7" x14ac:dyDescent="0.25">
      <c r="C295" s="295" t="s">
        <v>40</v>
      </c>
      <c r="D295" s="296"/>
      <c r="E295" s="71" t="s">
        <v>47</v>
      </c>
      <c r="F295" s="71" t="s">
        <v>90</v>
      </c>
      <c r="G295" s="71" t="s">
        <v>90</v>
      </c>
    </row>
    <row r="296" spans="3:7" x14ac:dyDescent="0.25">
      <c r="C296" s="295" t="s">
        <v>342</v>
      </c>
      <c r="D296" s="296"/>
      <c r="E296" s="71" t="s">
        <v>47</v>
      </c>
      <c r="F296" s="71" t="s">
        <v>90</v>
      </c>
      <c r="G296" s="71" t="s">
        <v>90</v>
      </c>
    </row>
    <row r="297" spans="3:7" x14ac:dyDescent="0.25">
      <c r="C297" s="243" t="s">
        <v>470</v>
      </c>
      <c r="D297" s="245"/>
      <c r="E297" s="71" t="s">
        <v>47</v>
      </c>
      <c r="F297" s="71" t="s">
        <v>90</v>
      </c>
      <c r="G297" s="71" t="s">
        <v>90</v>
      </c>
    </row>
    <row r="298" spans="3:7" x14ac:dyDescent="0.25">
      <c r="C298" s="295" t="s">
        <v>337</v>
      </c>
      <c r="D298" s="296"/>
      <c r="E298" s="71" t="s">
        <v>47</v>
      </c>
      <c r="F298" s="71" t="s">
        <v>90</v>
      </c>
      <c r="G298" s="71" t="s">
        <v>90</v>
      </c>
    </row>
    <row r="299" spans="3:7" x14ac:dyDescent="0.25">
      <c r="C299" s="295" t="s">
        <v>41</v>
      </c>
      <c r="D299" s="296"/>
      <c r="E299" s="71" t="s">
        <v>47</v>
      </c>
      <c r="F299" s="71" t="s">
        <v>90</v>
      </c>
      <c r="G299" s="71" t="s">
        <v>90</v>
      </c>
    </row>
    <row r="300" spans="3:7" x14ac:dyDescent="0.25">
      <c r="C300" s="295" t="s">
        <v>339</v>
      </c>
      <c r="D300" s="296"/>
      <c r="E300" s="71" t="s">
        <v>47</v>
      </c>
      <c r="F300" s="71" t="s">
        <v>90</v>
      </c>
      <c r="G300" s="71" t="s">
        <v>90</v>
      </c>
    </row>
    <row r="301" spans="3:7" x14ac:dyDescent="0.25">
      <c r="C301" s="248" t="s">
        <v>464</v>
      </c>
      <c r="D301" s="248"/>
      <c r="E301" s="71" t="s">
        <v>47</v>
      </c>
      <c r="F301" s="71" t="s">
        <v>90</v>
      </c>
      <c r="G301" s="71" t="s">
        <v>90</v>
      </c>
    </row>
    <row r="302" spans="3:7" ht="16.5" x14ac:dyDescent="0.3">
      <c r="C302" s="1" t="s">
        <v>106</v>
      </c>
      <c r="D302" s="1"/>
      <c r="E302" s="83"/>
      <c r="F302" s="84"/>
      <c r="G302" s="84"/>
    </row>
    <row r="303" spans="3:7" x14ac:dyDescent="0.25">
      <c r="C303" s="295" t="s">
        <v>15</v>
      </c>
      <c r="D303" s="298"/>
      <c r="E303" s="71" t="s">
        <v>47</v>
      </c>
      <c r="F303" s="71" t="s">
        <v>90</v>
      </c>
      <c r="G303" s="71" t="s">
        <v>90</v>
      </c>
    </row>
    <row r="304" spans="3:7" x14ac:dyDescent="0.25">
      <c r="C304" s="263" t="s">
        <v>510</v>
      </c>
      <c r="D304" s="264"/>
      <c r="E304" s="71" t="s">
        <v>47</v>
      </c>
      <c r="F304" s="71" t="s">
        <v>90</v>
      </c>
      <c r="G304" s="71" t="s">
        <v>90</v>
      </c>
    </row>
    <row r="305" spans="3:7" x14ac:dyDescent="0.25">
      <c r="C305" s="243" t="s">
        <v>459</v>
      </c>
      <c r="D305" s="244"/>
      <c r="E305" s="71" t="s">
        <v>47</v>
      </c>
      <c r="F305" s="71" t="s">
        <v>90</v>
      </c>
      <c r="G305" s="71" t="s">
        <v>90</v>
      </c>
    </row>
    <row r="306" spans="3:7" x14ac:dyDescent="0.25">
      <c r="C306" s="243" t="s">
        <v>455</v>
      </c>
      <c r="D306" s="244"/>
      <c r="E306" s="71" t="s">
        <v>47</v>
      </c>
      <c r="F306" s="71" t="s">
        <v>90</v>
      </c>
      <c r="G306" s="71" t="s">
        <v>90</v>
      </c>
    </row>
    <row r="307" spans="3:7" x14ac:dyDescent="0.25">
      <c r="C307" s="243" t="s">
        <v>456</v>
      </c>
      <c r="D307" s="244"/>
      <c r="E307" s="71" t="s">
        <v>47</v>
      </c>
      <c r="F307" s="71" t="s">
        <v>90</v>
      </c>
      <c r="G307" s="71" t="s">
        <v>90</v>
      </c>
    </row>
    <row r="308" spans="3:7" x14ac:dyDescent="0.25">
      <c r="C308" s="295" t="s">
        <v>34</v>
      </c>
      <c r="D308" s="298"/>
      <c r="E308" s="71" t="s">
        <v>47</v>
      </c>
      <c r="F308" s="71" t="s">
        <v>90</v>
      </c>
      <c r="G308" s="71" t="s">
        <v>90</v>
      </c>
    </row>
    <row r="309" spans="3:7" x14ac:dyDescent="0.25">
      <c r="C309" s="243" t="s">
        <v>454</v>
      </c>
      <c r="D309" s="244"/>
      <c r="E309" s="71" t="s">
        <v>47</v>
      </c>
      <c r="F309" s="71" t="s">
        <v>90</v>
      </c>
      <c r="G309" s="71" t="s">
        <v>90</v>
      </c>
    </row>
    <row r="310" spans="3:7" x14ac:dyDescent="0.25">
      <c r="C310" s="243" t="s">
        <v>463</v>
      </c>
      <c r="D310" s="244"/>
      <c r="E310" s="71" t="s">
        <v>47</v>
      </c>
      <c r="F310" s="71" t="s">
        <v>90</v>
      </c>
      <c r="G310" s="71" t="s">
        <v>90</v>
      </c>
    </row>
    <row r="311" spans="3:7" x14ac:dyDescent="0.25">
      <c r="C311" s="243" t="s">
        <v>468</v>
      </c>
      <c r="D311" s="244"/>
      <c r="E311" s="71" t="s">
        <v>47</v>
      </c>
      <c r="F311" s="71" t="s">
        <v>90</v>
      </c>
      <c r="G311" s="71" t="s">
        <v>90</v>
      </c>
    </row>
    <row r="312" spans="3:7" x14ac:dyDescent="0.25">
      <c r="C312" s="295" t="s">
        <v>35</v>
      </c>
      <c r="D312" s="298"/>
      <c r="E312" s="71" t="s">
        <v>47</v>
      </c>
      <c r="F312" s="71" t="s">
        <v>90</v>
      </c>
      <c r="G312" s="71" t="s">
        <v>90</v>
      </c>
    </row>
    <row r="313" spans="3:7" x14ac:dyDescent="0.25">
      <c r="C313" s="243" t="s">
        <v>465</v>
      </c>
      <c r="D313" s="244"/>
      <c r="E313" s="71" t="s">
        <v>47</v>
      </c>
      <c r="F313" s="71" t="s">
        <v>90</v>
      </c>
      <c r="G313" s="71" t="s">
        <v>90</v>
      </c>
    </row>
    <row r="314" spans="3:7" x14ac:dyDescent="0.25">
      <c r="C314" s="243" t="s">
        <v>458</v>
      </c>
      <c r="D314" s="244"/>
      <c r="E314" s="71" t="s">
        <v>47</v>
      </c>
      <c r="F314" s="71" t="s">
        <v>90</v>
      </c>
      <c r="G314" s="71" t="s">
        <v>90</v>
      </c>
    </row>
    <row r="315" spans="3:7" x14ac:dyDescent="0.25">
      <c r="C315" s="243" t="s">
        <v>466</v>
      </c>
      <c r="D315" s="244"/>
      <c r="E315" s="71" t="s">
        <v>47</v>
      </c>
      <c r="F315" s="71" t="s">
        <v>90</v>
      </c>
      <c r="G315" s="71" t="s">
        <v>90</v>
      </c>
    </row>
    <row r="316" spans="3:7" x14ac:dyDescent="0.25">
      <c r="C316" s="243" t="s">
        <v>467</v>
      </c>
      <c r="D316" s="244"/>
      <c r="E316" s="71" t="s">
        <v>47</v>
      </c>
      <c r="F316" s="71" t="s">
        <v>90</v>
      </c>
      <c r="G316" s="71" t="s">
        <v>90</v>
      </c>
    </row>
    <row r="317" spans="3:7" x14ac:dyDescent="0.25">
      <c r="C317" s="295" t="s">
        <v>38</v>
      </c>
      <c r="D317" s="298"/>
      <c r="E317" s="71" t="s">
        <v>47</v>
      </c>
      <c r="F317" s="71" t="s">
        <v>90</v>
      </c>
      <c r="G317" s="71" t="s">
        <v>90</v>
      </c>
    </row>
    <row r="318" spans="3:7" x14ac:dyDescent="0.25">
      <c r="C318" s="295" t="s">
        <v>335</v>
      </c>
      <c r="D318" s="298"/>
      <c r="E318" s="71" t="s">
        <v>47</v>
      </c>
      <c r="F318" s="71" t="s">
        <v>90</v>
      </c>
      <c r="G318" s="71" t="s">
        <v>90</v>
      </c>
    </row>
    <row r="319" spans="3:7" x14ac:dyDescent="0.25">
      <c r="C319" s="243" t="s">
        <v>457</v>
      </c>
      <c r="D319" s="244"/>
      <c r="E319" s="71" t="s">
        <v>47</v>
      </c>
      <c r="F319" s="71" t="s">
        <v>90</v>
      </c>
      <c r="G319" s="71" t="s">
        <v>90</v>
      </c>
    </row>
    <row r="320" spans="3:7" x14ac:dyDescent="0.25">
      <c r="C320" s="295" t="s">
        <v>43</v>
      </c>
      <c r="D320" s="298"/>
      <c r="E320" s="71" t="s">
        <v>47</v>
      </c>
      <c r="F320" s="71" t="s">
        <v>90</v>
      </c>
      <c r="G320" s="71" t="s">
        <v>90</v>
      </c>
    </row>
    <row r="321" spans="3:7" x14ac:dyDescent="0.25">
      <c r="C321" s="295" t="s">
        <v>336</v>
      </c>
      <c r="D321" s="298"/>
      <c r="E321" s="71" t="s">
        <v>47</v>
      </c>
      <c r="F321" s="71" t="s">
        <v>90</v>
      </c>
      <c r="G321" s="71" t="s">
        <v>90</v>
      </c>
    </row>
    <row r="322" spans="3:7" x14ac:dyDescent="0.25">
      <c r="C322" s="295" t="s">
        <v>338</v>
      </c>
      <c r="D322" s="298"/>
      <c r="E322" s="71" t="s">
        <v>47</v>
      </c>
      <c r="F322" s="71" t="s">
        <v>90</v>
      </c>
      <c r="G322" s="71" t="s">
        <v>90</v>
      </c>
    </row>
    <row r="323" spans="3:7" x14ac:dyDescent="0.25">
      <c r="C323" s="243" t="s">
        <v>460</v>
      </c>
      <c r="D323" s="244"/>
      <c r="E323" s="71" t="s">
        <v>47</v>
      </c>
      <c r="F323" s="71" t="s">
        <v>90</v>
      </c>
      <c r="G323" s="71" t="s">
        <v>90</v>
      </c>
    </row>
    <row r="324" spans="3:7" x14ac:dyDescent="0.25">
      <c r="C324" s="243" t="s">
        <v>461</v>
      </c>
      <c r="D324" s="244"/>
      <c r="E324" s="71" t="s">
        <v>47</v>
      </c>
      <c r="F324" s="71" t="s">
        <v>90</v>
      </c>
      <c r="G324" s="71" t="s">
        <v>90</v>
      </c>
    </row>
    <row r="325" spans="3:7" x14ac:dyDescent="0.25">
      <c r="C325" s="295" t="s">
        <v>42</v>
      </c>
      <c r="D325" s="298"/>
      <c r="E325" s="71" t="s">
        <v>47</v>
      </c>
      <c r="F325" s="71" t="s">
        <v>90</v>
      </c>
      <c r="G325" s="71" t="s">
        <v>90</v>
      </c>
    </row>
    <row r="327" spans="3:7" x14ac:dyDescent="0.25">
      <c r="C327" s="289" t="s">
        <v>165</v>
      </c>
      <c r="D327" s="290"/>
      <c r="E327" s="290"/>
      <c r="F327" s="290"/>
      <c r="G327" s="290"/>
    </row>
    <row r="328" spans="3:7" ht="16.5" x14ac:dyDescent="0.3">
      <c r="C328" s="1" t="s">
        <v>105</v>
      </c>
      <c r="D328" s="1"/>
      <c r="E328" s="43" t="s">
        <v>107</v>
      </c>
      <c r="F328" s="43" t="s">
        <v>108</v>
      </c>
      <c r="G328" s="43" t="s">
        <v>109</v>
      </c>
    </row>
    <row r="329" spans="3:7" x14ac:dyDescent="0.25">
      <c r="C329" s="295" t="s">
        <v>31</v>
      </c>
      <c r="D329" s="296"/>
      <c r="E329" s="71" t="s">
        <v>47</v>
      </c>
      <c r="F329" s="71" t="s">
        <v>90</v>
      </c>
      <c r="G329" s="71" t="s">
        <v>90</v>
      </c>
    </row>
    <row r="330" spans="3:7" x14ac:dyDescent="0.25">
      <c r="C330" s="295" t="s">
        <v>30</v>
      </c>
      <c r="D330" s="296"/>
      <c r="E330" s="71" t="s">
        <v>47</v>
      </c>
      <c r="F330" s="71" t="s">
        <v>90</v>
      </c>
      <c r="G330" s="71" t="s">
        <v>90</v>
      </c>
    </row>
    <row r="331" spans="3:7" x14ac:dyDescent="0.25">
      <c r="C331" s="295" t="s">
        <v>37</v>
      </c>
      <c r="D331" s="296"/>
      <c r="E331" s="71" t="s">
        <v>47</v>
      </c>
      <c r="F331" s="71" t="s">
        <v>90</v>
      </c>
      <c r="G331" s="71" t="s">
        <v>90</v>
      </c>
    </row>
    <row r="332" spans="3:7" ht="17.25" x14ac:dyDescent="0.3">
      <c r="C332" s="297" t="s">
        <v>104</v>
      </c>
      <c r="D332" s="297"/>
      <c r="E332" s="82"/>
      <c r="F332" s="82"/>
      <c r="G332" s="82"/>
    </row>
    <row r="333" spans="3:7" x14ac:dyDescent="0.25">
      <c r="C333" s="295" t="s">
        <v>333</v>
      </c>
      <c r="D333" s="296"/>
      <c r="E333" s="71" t="s">
        <v>47</v>
      </c>
      <c r="F333" s="71" t="s">
        <v>90</v>
      </c>
      <c r="G333" s="71" t="s">
        <v>90</v>
      </c>
    </row>
    <row r="334" spans="3:7" x14ac:dyDescent="0.25">
      <c r="C334" s="295" t="s">
        <v>340</v>
      </c>
      <c r="D334" s="296"/>
      <c r="E334" s="71" t="s">
        <v>47</v>
      </c>
      <c r="F334" s="71" t="s">
        <v>90</v>
      </c>
      <c r="G334" s="71" t="s">
        <v>90</v>
      </c>
    </row>
    <row r="335" spans="3:7" x14ac:dyDescent="0.25">
      <c r="C335" s="295" t="s">
        <v>341</v>
      </c>
      <c r="D335" s="296"/>
      <c r="E335" s="71" t="s">
        <v>47</v>
      </c>
      <c r="F335" s="71" t="s">
        <v>90</v>
      </c>
      <c r="G335" s="71" t="s">
        <v>90</v>
      </c>
    </row>
    <row r="336" spans="3:7" x14ac:dyDescent="0.25">
      <c r="C336" s="243" t="s">
        <v>469</v>
      </c>
      <c r="D336" s="245"/>
      <c r="E336" s="71" t="s">
        <v>47</v>
      </c>
      <c r="F336" s="71" t="s">
        <v>90</v>
      </c>
      <c r="G336" s="71" t="s">
        <v>90</v>
      </c>
    </row>
    <row r="337" spans="3:7" x14ac:dyDescent="0.25">
      <c r="C337" s="243" t="s">
        <v>473</v>
      </c>
      <c r="D337" s="245"/>
      <c r="E337" s="71" t="s">
        <v>47</v>
      </c>
      <c r="F337" s="71" t="s">
        <v>90</v>
      </c>
      <c r="G337" s="71" t="s">
        <v>90</v>
      </c>
    </row>
    <row r="338" spans="3:7" x14ac:dyDescent="0.25">
      <c r="C338" s="243" t="s">
        <v>471</v>
      </c>
      <c r="D338" s="245"/>
      <c r="E338" s="71" t="s">
        <v>47</v>
      </c>
      <c r="F338" s="71" t="s">
        <v>90</v>
      </c>
      <c r="G338" s="71" t="s">
        <v>90</v>
      </c>
    </row>
    <row r="339" spans="3:7" x14ac:dyDescent="0.25">
      <c r="C339" s="295" t="s">
        <v>33</v>
      </c>
      <c r="D339" s="296"/>
      <c r="E339" s="71" t="s">
        <v>47</v>
      </c>
      <c r="F339" s="71" t="s">
        <v>90</v>
      </c>
      <c r="G339" s="71" t="s">
        <v>90</v>
      </c>
    </row>
    <row r="340" spans="3:7" x14ac:dyDescent="0.25">
      <c r="C340" s="243" t="s">
        <v>472</v>
      </c>
      <c r="D340" s="245"/>
      <c r="E340" s="71" t="s">
        <v>47</v>
      </c>
      <c r="F340" s="71" t="s">
        <v>90</v>
      </c>
      <c r="G340" s="71" t="s">
        <v>90</v>
      </c>
    </row>
    <row r="341" spans="3:7" x14ac:dyDescent="0.25">
      <c r="C341" s="295" t="s">
        <v>32</v>
      </c>
      <c r="D341" s="296"/>
      <c r="E341" s="71" t="s">
        <v>47</v>
      </c>
      <c r="F341" s="71" t="s">
        <v>90</v>
      </c>
      <c r="G341" s="71" t="s">
        <v>90</v>
      </c>
    </row>
    <row r="342" spans="3:7" x14ac:dyDescent="0.25">
      <c r="C342" s="295" t="s">
        <v>334</v>
      </c>
      <c r="D342" s="296"/>
      <c r="E342" s="71" t="s">
        <v>47</v>
      </c>
      <c r="F342" s="71" t="s">
        <v>90</v>
      </c>
      <c r="G342" s="71" t="s">
        <v>90</v>
      </c>
    </row>
    <row r="343" spans="3:7" x14ac:dyDescent="0.25">
      <c r="C343" s="295" t="s">
        <v>345</v>
      </c>
      <c r="D343" s="296"/>
      <c r="E343" s="71" t="s">
        <v>47</v>
      </c>
      <c r="F343" s="71" t="s">
        <v>90</v>
      </c>
      <c r="G343" s="71" t="s">
        <v>90</v>
      </c>
    </row>
    <row r="344" spans="3:7" x14ac:dyDescent="0.25">
      <c r="C344" s="295" t="s">
        <v>36</v>
      </c>
      <c r="D344" s="296"/>
      <c r="E344" s="71" t="s">
        <v>47</v>
      </c>
      <c r="F344" s="71" t="s">
        <v>90</v>
      </c>
      <c r="G344" s="71" t="s">
        <v>90</v>
      </c>
    </row>
    <row r="345" spans="3:7" x14ac:dyDescent="0.25">
      <c r="C345" s="295" t="s">
        <v>344</v>
      </c>
      <c r="D345" s="296"/>
      <c r="E345" s="71" t="s">
        <v>47</v>
      </c>
      <c r="F345" s="71" t="s">
        <v>90</v>
      </c>
      <c r="G345" s="71" t="s">
        <v>90</v>
      </c>
    </row>
    <row r="346" spans="3:7" x14ac:dyDescent="0.25">
      <c r="C346" s="295" t="s">
        <v>39</v>
      </c>
      <c r="D346" s="296"/>
      <c r="E346" s="71" t="s">
        <v>47</v>
      </c>
      <c r="F346" s="71" t="s">
        <v>90</v>
      </c>
      <c r="G346" s="71" t="s">
        <v>90</v>
      </c>
    </row>
    <row r="347" spans="3:7" x14ac:dyDescent="0.25">
      <c r="C347" s="295" t="s">
        <v>343</v>
      </c>
      <c r="D347" s="296"/>
      <c r="E347" s="71" t="s">
        <v>47</v>
      </c>
      <c r="F347" s="71" t="s">
        <v>90</v>
      </c>
      <c r="G347" s="71" t="s">
        <v>90</v>
      </c>
    </row>
    <row r="348" spans="3:7" x14ac:dyDescent="0.25">
      <c r="C348" s="295" t="s">
        <v>40</v>
      </c>
      <c r="D348" s="296"/>
      <c r="E348" s="71" t="s">
        <v>47</v>
      </c>
      <c r="F348" s="71" t="s">
        <v>90</v>
      </c>
      <c r="G348" s="71" t="s">
        <v>90</v>
      </c>
    </row>
    <row r="349" spans="3:7" x14ac:dyDescent="0.25">
      <c r="C349" s="295" t="s">
        <v>342</v>
      </c>
      <c r="D349" s="296"/>
      <c r="E349" s="71" t="s">
        <v>47</v>
      </c>
      <c r="F349" s="71" t="s">
        <v>90</v>
      </c>
      <c r="G349" s="71" t="s">
        <v>90</v>
      </c>
    </row>
    <row r="350" spans="3:7" x14ac:dyDescent="0.25">
      <c r="C350" s="243" t="s">
        <v>470</v>
      </c>
      <c r="D350" s="245"/>
      <c r="E350" s="71" t="s">
        <v>47</v>
      </c>
      <c r="F350" s="71" t="s">
        <v>90</v>
      </c>
      <c r="G350" s="71" t="s">
        <v>90</v>
      </c>
    </row>
    <row r="351" spans="3:7" x14ac:dyDescent="0.25">
      <c r="C351" s="295" t="s">
        <v>337</v>
      </c>
      <c r="D351" s="296"/>
      <c r="E351" s="71" t="s">
        <v>47</v>
      </c>
      <c r="F351" s="71" t="s">
        <v>90</v>
      </c>
      <c r="G351" s="71" t="s">
        <v>90</v>
      </c>
    </row>
    <row r="352" spans="3:7" x14ac:dyDescent="0.25">
      <c r="C352" s="295" t="s">
        <v>41</v>
      </c>
      <c r="D352" s="296"/>
      <c r="E352" s="71" t="s">
        <v>47</v>
      </c>
      <c r="F352" s="71" t="s">
        <v>90</v>
      </c>
      <c r="G352" s="71" t="s">
        <v>90</v>
      </c>
    </row>
    <row r="353" spans="3:7" x14ac:dyDescent="0.25">
      <c r="C353" s="295" t="s">
        <v>339</v>
      </c>
      <c r="D353" s="296"/>
      <c r="E353" s="71" t="s">
        <v>47</v>
      </c>
      <c r="F353" s="71" t="s">
        <v>90</v>
      </c>
      <c r="G353" s="71" t="s">
        <v>90</v>
      </c>
    </row>
    <row r="354" spans="3:7" x14ac:dyDescent="0.25">
      <c r="C354" s="248" t="s">
        <v>464</v>
      </c>
      <c r="D354" s="248"/>
      <c r="E354" s="71" t="s">
        <v>47</v>
      </c>
      <c r="F354" s="71" t="s">
        <v>90</v>
      </c>
      <c r="G354" s="71" t="s">
        <v>90</v>
      </c>
    </row>
    <row r="355" spans="3:7" ht="16.5" x14ac:dyDescent="0.3">
      <c r="C355" s="1" t="s">
        <v>106</v>
      </c>
      <c r="D355" s="1"/>
      <c r="E355" s="83"/>
      <c r="F355" s="84"/>
      <c r="G355" s="84"/>
    </row>
    <row r="356" spans="3:7" x14ac:dyDescent="0.25">
      <c r="C356" s="295" t="s">
        <v>15</v>
      </c>
      <c r="D356" s="298"/>
      <c r="E356" s="71" t="s">
        <v>47</v>
      </c>
      <c r="F356" s="71" t="s">
        <v>90</v>
      </c>
      <c r="G356" s="71" t="s">
        <v>90</v>
      </c>
    </row>
    <row r="357" spans="3:7" x14ac:dyDescent="0.25">
      <c r="C357" s="263" t="s">
        <v>510</v>
      </c>
      <c r="D357" s="264"/>
      <c r="E357" s="71" t="s">
        <v>47</v>
      </c>
      <c r="F357" s="71" t="s">
        <v>90</v>
      </c>
      <c r="G357" s="71" t="s">
        <v>90</v>
      </c>
    </row>
    <row r="358" spans="3:7" x14ac:dyDescent="0.25">
      <c r="C358" s="243" t="s">
        <v>459</v>
      </c>
      <c r="D358" s="244"/>
      <c r="E358" s="71" t="s">
        <v>47</v>
      </c>
      <c r="F358" s="71" t="s">
        <v>90</v>
      </c>
      <c r="G358" s="71" t="s">
        <v>90</v>
      </c>
    </row>
    <row r="359" spans="3:7" x14ac:dyDescent="0.25">
      <c r="C359" s="243" t="s">
        <v>455</v>
      </c>
      <c r="D359" s="244"/>
      <c r="E359" s="71" t="s">
        <v>47</v>
      </c>
      <c r="F359" s="71" t="s">
        <v>90</v>
      </c>
      <c r="G359" s="71" t="s">
        <v>90</v>
      </c>
    </row>
    <row r="360" spans="3:7" x14ac:dyDescent="0.25">
      <c r="C360" s="243" t="s">
        <v>456</v>
      </c>
      <c r="D360" s="244"/>
      <c r="E360" s="71" t="s">
        <v>47</v>
      </c>
      <c r="F360" s="71" t="s">
        <v>90</v>
      </c>
      <c r="G360" s="71" t="s">
        <v>90</v>
      </c>
    </row>
    <row r="361" spans="3:7" x14ac:dyDescent="0.25">
      <c r="C361" s="295" t="s">
        <v>34</v>
      </c>
      <c r="D361" s="298"/>
      <c r="E361" s="71" t="s">
        <v>47</v>
      </c>
      <c r="F361" s="71" t="s">
        <v>90</v>
      </c>
      <c r="G361" s="71" t="s">
        <v>90</v>
      </c>
    </row>
    <row r="362" spans="3:7" x14ac:dyDescent="0.25">
      <c r="C362" s="243" t="s">
        <v>454</v>
      </c>
      <c r="D362" s="244"/>
      <c r="E362" s="71" t="s">
        <v>47</v>
      </c>
      <c r="F362" s="71" t="s">
        <v>90</v>
      </c>
      <c r="G362" s="71" t="s">
        <v>90</v>
      </c>
    </row>
    <row r="363" spans="3:7" x14ac:dyDescent="0.25">
      <c r="C363" s="243" t="s">
        <v>463</v>
      </c>
      <c r="D363" s="244"/>
      <c r="E363" s="71" t="s">
        <v>47</v>
      </c>
      <c r="F363" s="71" t="s">
        <v>90</v>
      </c>
      <c r="G363" s="71" t="s">
        <v>90</v>
      </c>
    </row>
    <row r="364" spans="3:7" x14ac:dyDescent="0.25">
      <c r="C364" s="243" t="s">
        <v>468</v>
      </c>
      <c r="D364" s="244"/>
      <c r="E364" s="71" t="s">
        <v>47</v>
      </c>
      <c r="F364" s="71" t="s">
        <v>90</v>
      </c>
      <c r="G364" s="71" t="s">
        <v>90</v>
      </c>
    </row>
    <row r="365" spans="3:7" x14ac:dyDescent="0.25">
      <c r="C365" s="295" t="s">
        <v>35</v>
      </c>
      <c r="D365" s="298"/>
      <c r="E365" s="71" t="s">
        <v>47</v>
      </c>
      <c r="F365" s="71" t="s">
        <v>90</v>
      </c>
      <c r="G365" s="71" t="s">
        <v>90</v>
      </c>
    </row>
    <row r="366" spans="3:7" x14ac:dyDescent="0.25">
      <c r="C366" s="243" t="s">
        <v>465</v>
      </c>
      <c r="D366" s="244"/>
      <c r="E366" s="71" t="s">
        <v>47</v>
      </c>
      <c r="F366" s="71" t="s">
        <v>90</v>
      </c>
      <c r="G366" s="71" t="s">
        <v>90</v>
      </c>
    </row>
    <row r="367" spans="3:7" x14ac:dyDescent="0.25">
      <c r="C367" s="243" t="s">
        <v>458</v>
      </c>
      <c r="D367" s="244"/>
      <c r="E367" s="71" t="s">
        <v>47</v>
      </c>
      <c r="F367" s="71" t="s">
        <v>90</v>
      </c>
      <c r="G367" s="71" t="s">
        <v>90</v>
      </c>
    </row>
    <row r="368" spans="3:7" x14ac:dyDescent="0.25">
      <c r="C368" s="243" t="s">
        <v>466</v>
      </c>
      <c r="D368" s="244"/>
      <c r="E368" s="71" t="s">
        <v>47</v>
      </c>
      <c r="F368" s="71" t="s">
        <v>90</v>
      </c>
      <c r="G368" s="71" t="s">
        <v>90</v>
      </c>
    </row>
    <row r="369" spans="3:7" x14ac:dyDescent="0.25">
      <c r="C369" s="243" t="s">
        <v>467</v>
      </c>
      <c r="D369" s="244"/>
      <c r="E369" s="71" t="s">
        <v>47</v>
      </c>
      <c r="F369" s="71" t="s">
        <v>90</v>
      </c>
      <c r="G369" s="71" t="s">
        <v>90</v>
      </c>
    </row>
    <row r="370" spans="3:7" x14ac:dyDescent="0.25">
      <c r="C370" s="295" t="s">
        <v>38</v>
      </c>
      <c r="D370" s="298"/>
      <c r="E370" s="71" t="s">
        <v>47</v>
      </c>
      <c r="F370" s="71" t="s">
        <v>90</v>
      </c>
      <c r="G370" s="71" t="s">
        <v>90</v>
      </c>
    </row>
    <row r="371" spans="3:7" x14ac:dyDescent="0.25">
      <c r="C371" s="295" t="s">
        <v>335</v>
      </c>
      <c r="D371" s="298"/>
      <c r="E371" s="71" t="s">
        <v>47</v>
      </c>
      <c r="F371" s="71" t="s">
        <v>90</v>
      </c>
      <c r="G371" s="71" t="s">
        <v>90</v>
      </c>
    </row>
    <row r="372" spans="3:7" x14ac:dyDescent="0.25">
      <c r="C372" s="243" t="s">
        <v>457</v>
      </c>
      <c r="D372" s="244"/>
      <c r="E372" s="71" t="s">
        <v>47</v>
      </c>
      <c r="F372" s="71" t="s">
        <v>90</v>
      </c>
      <c r="G372" s="71" t="s">
        <v>90</v>
      </c>
    </row>
    <row r="373" spans="3:7" x14ac:dyDescent="0.25">
      <c r="C373" s="295" t="s">
        <v>43</v>
      </c>
      <c r="D373" s="298"/>
      <c r="E373" s="71" t="s">
        <v>47</v>
      </c>
      <c r="F373" s="71" t="s">
        <v>90</v>
      </c>
      <c r="G373" s="71" t="s">
        <v>90</v>
      </c>
    </row>
    <row r="374" spans="3:7" x14ac:dyDescent="0.25">
      <c r="C374" s="295" t="s">
        <v>336</v>
      </c>
      <c r="D374" s="298"/>
      <c r="E374" s="71" t="s">
        <v>47</v>
      </c>
      <c r="F374" s="71" t="s">
        <v>90</v>
      </c>
      <c r="G374" s="71" t="s">
        <v>90</v>
      </c>
    </row>
    <row r="375" spans="3:7" x14ac:dyDescent="0.25">
      <c r="C375" s="295" t="s">
        <v>338</v>
      </c>
      <c r="D375" s="298"/>
      <c r="E375" s="71" t="s">
        <v>47</v>
      </c>
      <c r="F375" s="71" t="s">
        <v>90</v>
      </c>
      <c r="G375" s="71" t="s">
        <v>90</v>
      </c>
    </row>
    <row r="376" spans="3:7" x14ac:dyDescent="0.25">
      <c r="C376" s="243" t="s">
        <v>460</v>
      </c>
      <c r="D376" s="244"/>
      <c r="E376" s="71" t="s">
        <v>47</v>
      </c>
      <c r="F376" s="71" t="s">
        <v>90</v>
      </c>
      <c r="G376" s="71" t="s">
        <v>90</v>
      </c>
    </row>
    <row r="377" spans="3:7" x14ac:dyDescent="0.25">
      <c r="C377" s="243" t="s">
        <v>461</v>
      </c>
      <c r="D377" s="244"/>
      <c r="E377" s="71" t="s">
        <v>47</v>
      </c>
      <c r="F377" s="71" t="s">
        <v>90</v>
      </c>
      <c r="G377" s="71" t="s">
        <v>90</v>
      </c>
    </row>
    <row r="378" spans="3:7" x14ac:dyDescent="0.25">
      <c r="C378" s="295" t="s">
        <v>42</v>
      </c>
      <c r="D378" s="298"/>
      <c r="E378" s="71" t="s">
        <v>47</v>
      </c>
      <c r="F378" s="71" t="s">
        <v>90</v>
      </c>
      <c r="G378" s="71" t="s">
        <v>90</v>
      </c>
    </row>
    <row r="380" spans="3:7" x14ac:dyDescent="0.25">
      <c r="C380" s="289" t="s">
        <v>164</v>
      </c>
      <c r="D380" s="290"/>
      <c r="E380" s="290"/>
      <c r="F380" s="290"/>
      <c r="G380" s="290"/>
    </row>
    <row r="381" spans="3:7" ht="16.5" x14ac:dyDescent="0.3">
      <c r="C381" s="1" t="s">
        <v>105</v>
      </c>
      <c r="D381" s="1"/>
      <c r="E381" s="43" t="s">
        <v>107</v>
      </c>
      <c r="F381" s="43" t="s">
        <v>108</v>
      </c>
      <c r="G381" s="43" t="s">
        <v>109</v>
      </c>
    </row>
    <row r="382" spans="3:7" x14ac:dyDescent="0.25">
      <c r="C382" s="295" t="s">
        <v>31</v>
      </c>
      <c r="D382" s="296"/>
      <c r="E382" s="71" t="s">
        <v>47</v>
      </c>
      <c r="F382" s="71" t="s">
        <v>90</v>
      </c>
      <c r="G382" s="71" t="s">
        <v>90</v>
      </c>
    </row>
    <row r="383" spans="3:7" x14ac:dyDescent="0.25">
      <c r="C383" s="295" t="s">
        <v>30</v>
      </c>
      <c r="D383" s="296"/>
      <c r="E383" s="71" t="s">
        <v>47</v>
      </c>
      <c r="F383" s="71" t="s">
        <v>90</v>
      </c>
      <c r="G383" s="71" t="s">
        <v>90</v>
      </c>
    </row>
    <row r="384" spans="3:7" x14ac:dyDescent="0.25">
      <c r="C384" s="295" t="s">
        <v>37</v>
      </c>
      <c r="D384" s="296"/>
      <c r="E384" s="71" t="s">
        <v>47</v>
      </c>
      <c r="F384" s="71" t="s">
        <v>90</v>
      </c>
      <c r="G384" s="71" t="s">
        <v>90</v>
      </c>
    </row>
    <row r="385" spans="3:7" ht="17.25" x14ac:dyDescent="0.3">
      <c r="C385" s="297" t="s">
        <v>104</v>
      </c>
      <c r="D385" s="297"/>
      <c r="E385" s="82"/>
      <c r="F385" s="82"/>
      <c r="G385" s="82"/>
    </row>
    <row r="386" spans="3:7" x14ac:dyDescent="0.25">
      <c r="C386" s="295" t="s">
        <v>333</v>
      </c>
      <c r="D386" s="296"/>
      <c r="E386" s="71" t="s">
        <v>47</v>
      </c>
      <c r="F386" s="71" t="s">
        <v>90</v>
      </c>
      <c r="G386" s="71" t="s">
        <v>90</v>
      </c>
    </row>
    <row r="387" spans="3:7" x14ac:dyDescent="0.25">
      <c r="C387" s="295" t="s">
        <v>340</v>
      </c>
      <c r="D387" s="296"/>
      <c r="E387" s="71" t="s">
        <v>47</v>
      </c>
      <c r="F387" s="71" t="s">
        <v>90</v>
      </c>
      <c r="G387" s="71" t="s">
        <v>90</v>
      </c>
    </row>
    <row r="388" spans="3:7" x14ac:dyDescent="0.25">
      <c r="C388" s="295" t="s">
        <v>341</v>
      </c>
      <c r="D388" s="296"/>
      <c r="E388" s="71" t="s">
        <v>47</v>
      </c>
      <c r="F388" s="71" t="s">
        <v>90</v>
      </c>
      <c r="G388" s="71" t="s">
        <v>90</v>
      </c>
    </row>
    <row r="389" spans="3:7" x14ac:dyDescent="0.25">
      <c r="C389" s="243" t="s">
        <v>469</v>
      </c>
      <c r="D389" s="245"/>
      <c r="E389" s="71" t="s">
        <v>47</v>
      </c>
      <c r="F389" s="71" t="s">
        <v>90</v>
      </c>
      <c r="G389" s="71" t="s">
        <v>90</v>
      </c>
    </row>
    <row r="390" spans="3:7" x14ac:dyDescent="0.25">
      <c r="C390" s="243" t="s">
        <v>473</v>
      </c>
      <c r="D390" s="245"/>
      <c r="E390" s="71" t="s">
        <v>47</v>
      </c>
      <c r="F390" s="71" t="s">
        <v>90</v>
      </c>
      <c r="G390" s="71" t="s">
        <v>90</v>
      </c>
    </row>
    <row r="391" spans="3:7" x14ac:dyDescent="0.25">
      <c r="C391" s="243" t="s">
        <v>471</v>
      </c>
      <c r="D391" s="245"/>
      <c r="E391" s="71" t="s">
        <v>47</v>
      </c>
      <c r="F391" s="71" t="s">
        <v>90</v>
      </c>
      <c r="G391" s="71" t="s">
        <v>90</v>
      </c>
    </row>
    <row r="392" spans="3:7" x14ac:dyDescent="0.25">
      <c r="C392" s="295" t="s">
        <v>33</v>
      </c>
      <c r="D392" s="296"/>
      <c r="E392" s="71" t="s">
        <v>47</v>
      </c>
      <c r="F392" s="71" t="s">
        <v>90</v>
      </c>
      <c r="G392" s="71" t="s">
        <v>90</v>
      </c>
    </row>
    <row r="393" spans="3:7" x14ac:dyDescent="0.25">
      <c r="C393" s="243" t="s">
        <v>472</v>
      </c>
      <c r="D393" s="245"/>
      <c r="E393" s="71" t="s">
        <v>47</v>
      </c>
      <c r="F393" s="71" t="s">
        <v>90</v>
      </c>
      <c r="G393" s="71" t="s">
        <v>90</v>
      </c>
    </row>
    <row r="394" spans="3:7" x14ac:dyDescent="0.25">
      <c r="C394" s="295" t="s">
        <v>32</v>
      </c>
      <c r="D394" s="296"/>
      <c r="E394" s="71" t="s">
        <v>47</v>
      </c>
      <c r="F394" s="71" t="s">
        <v>90</v>
      </c>
      <c r="G394" s="71" t="s">
        <v>90</v>
      </c>
    </row>
    <row r="395" spans="3:7" x14ac:dyDescent="0.25">
      <c r="C395" s="295" t="s">
        <v>334</v>
      </c>
      <c r="D395" s="296"/>
      <c r="E395" s="71" t="s">
        <v>47</v>
      </c>
      <c r="F395" s="71" t="s">
        <v>90</v>
      </c>
      <c r="G395" s="71" t="s">
        <v>90</v>
      </c>
    </row>
    <row r="396" spans="3:7" x14ac:dyDescent="0.25">
      <c r="C396" s="295" t="s">
        <v>345</v>
      </c>
      <c r="D396" s="296"/>
      <c r="E396" s="71" t="s">
        <v>47</v>
      </c>
      <c r="F396" s="71" t="s">
        <v>90</v>
      </c>
      <c r="G396" s="71" t="s">
        <v>90</v>
      </c>
    </row>
    <row r="397" spans="3:7" x14ac:dyDescent="0.25">
      <c r="C397" s="295" t="s">
        <v>36</v>
      </c>
      <c r="D397" s="296"/>
      <c r="E397" s="71" t="s">
        <v>47</v>
      </c>
      <c r="F397" s="71" t="s">
        <v>90</v>
      </c>
      <c r="G397" s="71" t="s">
        <v>90</v>
      </c>
    </row>
    <row r="398" spans="3:7" x14ac:dyDescent="0.25">
      <c r="C398" s="295" t="s">
        <v>344</v>
      </c>
      <c r="D398" s="296"/>
      <c r="E398" s="71" t="s">
        <v>47</v>
      </c>
      <c r="F398" s="71" t="s">
        <v>90</v>
      </c>
      <c r="G398" s="71" t="s">
        <v>90</v>
      </c>
    </row>
    <row r="399" spans="3:7" x14ac:dyDescent="0.25">
      <c r="C399" s="295" t="s">
        <v>39</v>
      </c>
      <c r="D399" s="296"/>
      <c r="E399" s="71" t="s">
        <v>47</v>
      </c>
      <c r="F399" s="71" t="s">
        <v>90</v>
      </c>
      <c r="G399" s="71" t="s">
        <v>90</v>
      </c>
    </row>
    <row r="400" spans="3:7" x14ac:dyDescent="0.25">
      <c r="C400" s="295" t="s">
        <v>343</v>
      </c>
      <c r="D400" s="296"/>
      <c r="E400" s="71" t="s">
        <v>47</v>
      </c>
      <c r="F400" s="71" t="s">
        <v>90</v>
      </c>
      <c r="G400" s="71" t="s">
        <v>90</v>
      </c>
    </row>
    <row r="401" spans="3:7" x14ac:dyDescent="0.25">
      <c r="C401" s="295" t="s">
        <v>40</v>
      </c>
      <c r="D401" s="296"/>
      <c r="E401" s="71" t="s">
        <v>47</v>
      </c>
      <c r="F401" s="71" t="s">
        <v>90</v>
      </c>
      <c r="G401" s="71" t="s">
        <v>90</v>
      </c>
    </row>
    <row r="402" spans="3:7" x14ac:dyDescent="0.25">
      <c r="C402" s="295" t="s">
        <v>342</v>
      </c>
      <c r="D402" s="296"/>
      <c r="E402" s="71" t="s">
        <v>47</v>
      </c>
      <c r="F402" s="71" t="s">
        <v>90</v>
      </c>
      <c r="G402" s="71" t="s">
        <v>90</v>
      </c>
    </row>
    <row r="403" spans="3:7" x14ac:dyDescent="0.25">
      <c r="C403" s="243" t="s">
        <v>470</v>
      </c>
      <c r="D403" s="245"/>
      <c r="E403" s="71" t="s">
        <v>47</v>
      </c>
      <c r="F403" s="71" t="s">
        <v>90</v>
      </c>
      <c r="G403" s="71" t="s">
        <v>90</v>
      </c>
    </row>
    <row r="404" spans="3:7" x14ac:dyDescent="0.25">
      <c r="C404" s="295" t="s">
        <v>337</v>
      </c>
      <c r="D404" s="296"/>
      <c r="E404" s="71" t="s">
        <v>47</v>
      </c>
      <c r="F404" s="71" t="s">
        <v>90</v>
      </c>
      <c r="G404" s="71" t="s">
        <v>90</v>
      </c>
    </row>
    <row r="405" spans="3:7" x14ac:dyDescent="0.25">
      <c r="C405" s="295" t="s">
        <v>41</v>
      </c>
      <c r="D405" s="296"/>
      <c r="E405" s="71" t="s">
        <v>47</v>
      </c>
      <c r="F405" s="71" t="s">
        <v>90</v>
      </c>
      <c r="G405" s="71" t="s">
        <v>90</v>
      </c>
    </row>
    <row r="406" spans="3:7" x14ac:dyDescent="0.25">
      <c r="C406" s="295" t="s">
        <v>339</v>
      </c>
      <c r="D406" s="296"/>
      <c r="E406" s="71" t="s">
        <v>47</v>
      </c>
      <c r="F406" s="71" t="s">
        <v>90</v>
      </c>
      <c r="G406" s="71" t="s">
        <v>90</v>
      </c>
    </row>
    <row r="407" spans="3:7" x14ac:dyDescent="0.25">
      <c r="C407" s="248" t="s">
        <v>464</v>
      </c>
      <c r="D407" s="248"/>
      <c r="E407" s="71" t="s">
        <v>47</v>
      </c>
      <c r="F407" s="71" t="s">
        <v>90</v>
      </c>
      <c r="G407" s="71" t="s">
        <v>90</v>
      </c>
    </row>
    <row r="408" spans="3:7" ht="16.5" x14ac:dyDescent="0.3">
      <c r="C408" s="1" t="s">
        <v>106</v>
      </c>
      <c r="D408" s="1"/>
      <c r="E408" s="83"/>
      <c r="F408" s="84"/>
      <c r="G408" s="84"/>
    </row>
    <row r="409" spans="3:7" x14ac:dyDescent="0.25">
      <c r="C409" s="295" t="s">
        <v>15</v>
      </c>
      <c r="D409" s="298"/>
      <c r="E409" s="71" t="s">
        <v>47</v>
      </c>
      <c r="F409" s="71" t="s">
        <v>90</v>
      </c>
      <c r="G409" s="71" t="s">
        <v>90</v>
      </c>
    </row>
    <row r="410" spans="3:7" x14ac:dyDescent="0.25">
      <c r="C410" s="263" t="s">
        <v>510</v>
      </c>
      <c r="D410" s="264"/>
      <c r="E410" s="71" t="s">
        <v>47</v>
      </c>
      <c r="F410" s="71" t="s">
        <v>90</v>
      </c>
      <c r="G410" s="71" t="s">
        <v>90</v>
      </c>
    </row>
    <row r="411" spans="3:7" x14ac:dyDescent="0.25">
      <c r="C411" s="243" t="s">
        <v>459</v>
      </c>
      <c r="D411" s="244"/>
      <c r="E411" s="71" t="s">
        <v>47</v>
      </c>
      <c r="F411" s="71" t="s">
        <v>90</v>
      </c>
      <c r="G411" s="71" t="s">
        <v>90</v>
      </c>
    </row>
    <row r="412" spans="3:7" x14ac:dyDescent="0.25">
      <c r="C412" s="243" t="s">
        <v>455</v>
      </c>
      <c r="D412" s="244"/>
      <c r="E412" s="71" t="s">
        <v>47</v>
      </c>
      <c r="F412" s="71" t="s">
        <v>90</v>
      </c>
      <c r="G412" s="71" t="s">
        <v>90</v>
      </c>
    </row>
    <row r="413" spans="3:7" x14ac:dyDescent="0.25">
      <c r="C413" s="243" t="s">
        <v>456</v>
      </c>
      <c r="D413" s="244"/>
      <c r="E413" s="71" t="s">
        <v>47</v>
      </c>
      <c r="F413" s="71" t="s">
        <v>90</v>
      </c>
      <c r="G413" s="71" t="s">
        <v>90</v>
      </c>
    </row>
    <row r="414" spans="3:7" x14ac:dyDescent="0.25">
      <c r="C414" s="295" t="s">
        <v>34</v>
      </c>
      <c r="D414" s="298"/>
      <c r="E414" s="71" t="s">
        <v>47</v>
      </c>
      <c r="F414" s="71" t="s">
        <v>90</v>
      </c>
      <c r="G414" s="71" t="s">
        <v>90</v>
      </c>
    </row>
    <row r="415" spans="3:7" x14ac:dyDescent="0.25">
      <c r="C415" s="243" t="s">
        <v>454</v>
      </c>
      <c r="D415" s="244"/>
      <c r="E415" s="71" t="s">
        <v>47</v>
      </c>
      <c r="F415" s="71" t="s">
        <v>90</v>
      </c>
      <c r="G415" s="71" t="s">
        <v>90</v>
      </c>
    </row>
    <row r="416" spans="3:7" x14ac:dyDescent="0.25">
      <c r="C416" s="243" t="s">
        <v>463</v>
      </c>
      <c r="D416" s="244"/>
      <c r="E416" s="71" t="s">
        <v>47</v>
      </c>
      <c r="F416" s="71" t="s">
        <v>90</v>
      </c>
      <c r="G416" s="71" t="s">
        <v>90</v>
      </c>
    </row>
    <row r="417" spans="3:7" x14ac:dyDescent="0.25">
      <c r="C417" s="243" t="s">
        <v>468</v>
      </c>
      <c r="D417" s="244"/>
      <c r="E417" s="71" t="s">
        <v>47</v>
      </c>
      <c r="F417" s="71" t="s">
        <v>90</v>
      </c>
      <c r="G417" s="71" t="s">
        <v>90</v>
      </c>
    </row>
    <row r="418" spans="3:7" x14ac:dyDescent="0.25">
      <c r="C418" s="295" t="s">
        <v>35</v>
      </c>
      <c r="D418" s="298"/>
      <c r="E418" s="71" t="s">
        <v>47</v>
      </c>
      <c r="F418" s="71" t="s">
        <v>90</v>
      </c>
      <c r="G418" s="71" t="s">
        <v>90</v>
      </c>
    </row>
    <row r="419" spans="3:7" x14ac:dyDescent="0.25">
      <c r="C419" s="243" t="s">
        <v>465</v>
      </c>
      <c r="D419" s="244"/>
      <c r="E419" s="71" t="s">
        <v>47</v>
      </c>
      <c r="F419" s="71" t="s">
        <v>90</v>
      </c>
      <c r="G419" s="71" t="s">
        <v>90</v>
      </c>
    </row>
    <row r="420" spans="3:7" x14ac:dyDescent="0.25">
      <c r="C420" s="243" t="s">
        <v>458</v>
      </c>
      <c r="D420" s="244"/>
      <c r="E420" s="71" t="s">
        <v>47</v>
      </c>
      <c r="F420" s="71" t="s">
        <v>90</v>
      </c>
      <c r="G420" s="71" t="s">
        <v>90</v>
      </c>
    </row>
    <row r="421" spans="3:7" x14ac:dyDescent="0.25">
      <c r="C421" s="243" t="s">
        <v>466</v>
      </c>
      <c r="D421" s="244"/>
      <c r="E421" s="71" t="s">
        <v>47</v>
      </c>
      <c r="F421" s="71" t="s">
        <v>90</v>
      </c>
      <c r="G421" s="71" t="s">
        <v>90</v>
      </c>
    </row>
    <row r="422" spans="3:7" x14ac:dyDescent="0.25">
      <c r="C422" s="243" t="s">
        <v>467</v>
      </c>
      <c r="D422" s="244"/>
      <c r="E422" s="71" t="s">
        <v>47</v>
      </c>
      <c r="F422" s="71" t="s">
        <v>90</v>
      </c>
      <c r="G422" s="71" t="s">
        <v>90</v>
      </c>
    </row>
    <row r="423" spans="3:7" x14ac:dyDescent="0.25">
      <c r="C423" s="295" t="s">
        <v>38</v>
      </c>
      <c r="D423" s="298"/>
      <c r="E423" s="71" t="s">
        <v>47</v>
      </c>
      <c r="F423" s="71" t="s">
        <v>90</v>
      </c>
      <c r="G423" s="71" t="s">
        <v>90</v>
      </c>
    </row>
    <row r="424" spans="3:7" x14ac:dyDescent="0.25">
      <c r="C424" s="295" t="s">
        <v>335</v>
      </c>
      <c r="D424" s="298"/>
      <c r="E424" s="71" t="s">
        <v>47</v>
      </c>
      <c r="F424" s="71" t="s">
        <v>90</v>
      </c>
      <c r="G424" s="71" t="s">
        <v>90</v>
      </c>
    </row>
    <row r="425" spans="3:7" x14ac:dyDescent="0.25">
      <c r="C425" s="243" t="s">
        <v>457</v>
      </c>
      <c r="D425" s="244"/>
      <c r="E425" s="71" t="s">
        <v>47</v>
      </c>
      <c r="F425" s="71" t="s">
        <v>90</v>
      </c>
      <c r="G425" s="71" t="s">
        <v>90</v>
      </c>
    </row>
    <row r="426" spans="3:7" x14ac:dyDescent="0.25">
      <c r="C426" s="295" t="s">
        <v>43</v>
      </c>
      <c r="D426" s="298"/>
      <c r="E426" s="71" t="s">
        <v>47</v>
      </c>
      <c r="F426" s="71" t="s">
        <v>90</v>
      </c>
      <c r="G426" s="71" t="s">
        <v>90</v>
      </c>
    </row>
    <row r="427" spans="3:7" x14ac:dyDescent="0.25">
      <c r="C427" s="295" t="s">
        <v>336</v>
      </c>
      <c r="D427" s="298"/>
      <c r="E427" s="71" t="s">
        <v>47</v>
      </c>
      <c r="F427" s="71" t="s">
        <v>90</v>
      </c>
      <c r="G427" s="71" t="s">
        <v>90</v>
      </c>
    </row>
    <row r="428" spans="3:7" x14ac:dyDescent="0.25">
      <c r="C428" s="295" t="s">
        <v>338</v>
      </c>
      <c r="D428" s="298"/>
      <c r="E428" s="71" t="s">
        <v>47</v>
      </c>
      <c r="F428" s="71" t="s">
        <v>90</v>
      </c>
      <c r="G428" s="71" t="s">
        <v>90</v>
      </c>
    </row>
    <row r="429" spans="3:7" x14ac:dyDescent="0.25">
      <c r="C429" s="243" t="s">
        <v>460</v>
      </c>
      <c r="D429" s="244"/>
      <c r="E429" s="71" t="s">
        <v>47</v>
      </c>
      <c r="F429" s="71" t="s">
        <v>90</v>
      </c>
      <c r="G429" s="71" t="s">
        <v>90</v>
      </c>
    </row>
    <row r="430" spans="3:7" x14ac:dyDescent="0.25">
      <c r="C430" s="243" t="s">
        <v>461</v>
      </c>
      <c r="D430" s="244"/>
      <c r="E430" s="71" t="s">
        <v>47</v>
      </c>
      <c r="F430" s="71" t="s">
        <v>90</v>
      </c>
      <c r="G430" s="71" t="s">
        <v>90</v>
      </c>
    </row>
    <row r="431" spans="3:7" x14ac:dyDescent="0.25">
      <c r="C431" s="295" t="s">
        <v>42</v>
      </c>
      <c r="D431" s="298"/>
      <c r="E431" s="71" t="s">
        <v>47</v>
      </c>
      <c r="F431" s="71" t="s">
        <v>90</v>
      </c>
      <c r="G431" s="71" t="s">
        <v>90</v>
      </c>
    </row>
    <row r="433" spans="3:7" x14ac:dyDescent="0.25">
      <c r="C433" s="289" t="s">
        <v>163</v>
      </c>
      <c r="D433" s="290"/>
      <c r="E433" s="290"/>
      <c r="F433" s="290"/>
      <c r="G433" s="290"/>
    </row>
    <row r="434" spans="3:7" ht="16.5" x14ac:dyDescent="0.3">
      <c r="C434" s="1" t="s">
        <v>105</v>
      </c>
      <c r="D434" s="1"/>
      <c r="E434" s="43" t="s">
        <v>107</v>
      </c>
      <c r="F434" s="43" t="s">
        <v>108</v>
      </c>
      <c r="G434" s="43" t="s">
        <v>109</v>
      </c>
    </row>
    <row r="435" spans="3:7" x14ac:dyDescent="0.25">
      <c r="C435" s="295" t="s">
        <v>31</v>
      </c>
      <c r="D435" s="296"/>
      <c r="E435" s="71" t="s">
        <v>47</v>
      </c>
      <c r="F435" s="71" t="s">
        <v>90</v>
      </c>
      <c r="G435" s="71" t="s">
        <v>90</v>
      </c>
    </row>
    <row r="436" spans="3:7" x14ac:dyDescent="0.25">
      <c r="C436" s="295" t="s">
        <v>30</v>
      </c>
      <c r="D436" s="296"/>
      <c r="E436" s="71" t="s">
        <v>47</v>
      </c>
      <c r="F436" s="71" t="s">
        <v>90</v>
      </c>
      <c r="G436" s="71" t="s">
        <v>90</v>
      </c>
    </row>
    <row r="437" spans="3:7" x14ac:dyDescent="0.25">
      <c r="C437" s="295" t="s">
        <v>37</v>
      </c>
      <c r="D437" s="296"/>
      <c r="E437" s="71" t="s">
        <v>47</v>
      </c>
      <c r="F437" s="71" t="s">
        <v>90</v>
      </c>
      <c r="G437" s="71" t="s">
        <v>90</v>
      </c>
    </row>
    <row r="438" spans="3:7" ht="17.25" x14ac:dyDescent="0.3">
      <c r="C438" s="297" t="s">
        <v>104</v>
      </c>
      <c r="D438" s="297"/>
      <c r="E438" s="82"/>
      <c r="F438" s="82"/>
      <c r="G438" s="82"/>
    </row>
    <row r="439" spans="3:7" x14ac:dyDescent="0.25">
      <c r="C439" s="295" t="s">
        <v>333</v>
      </c>
      <c r="D439" s="296"/>
      <c r="E439" s="71" t="s">
        <v>47</v>
      </c>
      <c r="F439" s="71" t="s">
        <v>90</v>
      </c>
      <c r="G439" s="71" t="s">
        <v>90</v>
      </c>
    </row>
    <row r="440" spans="3:7" x14ac:dyDescent="0.25">
      <c r="C440" s="295" t="s">
        <v>340</v>
      </c>
      <c r="D440" s="296"/>
      <c r="E440" s="71" t="s">
        <v>47</v>
      </c>
      <c r="F440" s="71" t="s">
        <v>90</v>
      </c>
      <c r="G440" s="71" t="s">
        <v>90</v>
      </c>
    </row>
    <row r="441" spans="3:7" x14ac:dyDescent="0.25">
      <c r="C441" s="295" t="s">
        <v>341</v>
      </c>
      <c r="D441" s="296"/>
      <c r="E441" s="71" t="s">
        <v>47</v>
      </c>
      <c r="F441" s="71" t="s">
        <v>90</v>
      </c>
      <c r="G441" s="71" t="s">
        <v>90</v>
      </c>
    </row>
    <row r="442" spans="3:7" x14ac:dyDescent="0.25">
      <c r="C442" s="243" t="s">
        <v>469</v>
      </c>
      <c r="D442" s="245"/>
      <c r="E442" s="71" t="s">
        <v>47</v>
      </c>
      <c r="F442" s="71" t="s">
        <v>90</v>
      </c>
      <c r="G442" s="71" t="s">
        <v>90</v>
      </c>
    </row>
    <row r="443" spans="3:7" x14ac:dyDescent="0.25">
      <c r="C443" s="243" t="s">
        <v>473</v>
      </c>
      <c r="D443" s="245"/>
      <c r="E443" s="71" t="s">
        <v>47</v>
      </c>
      <c r="F443" s="71" t="s">
        <v>90</v>
      </c>
      <c r="G443" s="71" t="s">
        <v>90</v>
      </c>
    </row>
    <row r="444" spans="3:7" x14ac:dyDescent="0.25">
      <c r="C444" s="243" t="s">
        <v>471</v>
      </c>
      <c r="D444" s="245"/>
      <c r="E444" s="71" t="s">
        <v>47</v>
      </c>
      <c r="F444" s="71" t="s">
        <v>90</v>
      </c>
      <c r="G444" s="71" t="s">
        <v>90</v>
      </c>
    </row>
    <row r="445" spans="3:7" x14ac:dyDescent="0.25">
      <c r="C445" s="295" t="s">
        <v>33</v>
      </c>
      <c r="D445" s="296"/>
      <c r="E445" s="71" t="s">
        <v>47</v>
      </c>
      <c r="F445" s="71" t="s">
        <v>90</v>
      </c>
      <c r="G445" s="71" t="s">
        <v>90</v>
      </c>
    </row>
    <row r="446" spans="3:7" x14ac:dyDescent="0.25">
      <c r="C446" s="243" t="s">
        <v>472</v>
      </c>
      <c r="D446" s="245"/>
      <c r="E446" s="71" t="s">
        <v>47</v>
      </c>
      <c r="F446" s="71" t="s">
        <v>90</v>
      </c>
      <c r="G446" s="71" t="s">
        <v>90</v>
      </c>
    </row>
    <row r="447" spans="3:7" x14ac:dyDescent="0.25">
      <c r="C447" s="295" t="s">
        <v>32</v>
      </c>
      <c r="D447" s="296"/>
      <c r="E447" s="71" t="s">
        <v>47</v>
      </c>
      <c r="F447" s="71" t="s">
        <v>90</v>
      </c>
      <c r="G447" s="71" t="s">
        <v>90</v>
      </c>
    </row>
    <row r="448" spans="3:7" x14ac:dyDescent="0.25">
      <c r="C448" s="295" t="s">
        <v>334</v>
      </c>
      <c r="D448" s="296"/>
      <c r="E448" s="71" t="s">
        <v>47</v>
      </c>
      <c r="F448" s="71" t="s">
        <v>90</v>
      </c>
      <c r="G448" s="71" t="s">
        <v>90</v>
      </c>
    </row>
    <row r="449" spans="3:7" x14ac:dyDescent="0.25">
      <c r="C449" s="295" t="s">
        <v>345</v>
      </c>
      <c r="D449" s="296"/>
      <c r="E449" s="71" t="s">
        <v>47</v>
      </c>
      <c r="F449" s="71" t="s">
        <v>90</v>
      </c>
      <c r="G449" s="71" t="s">
        <v>90</v>
      </c>
    </row>
    <row r="450" spans="3:7" x14ac:dyDescent="0.25">
      <c r="C450" s="295" t="s">
        <v>36</v>
      </c>
      <c r="D450" s="296"/>
      <c r="E450" s="71" t="s">
        <v>47</v>
      </c>
      <c r="F450" s="71" t="s">
        <v>90</v>
      </c>
      <c r="G450" s="71" t="s">
        <v>90</v>
      </c>
    </row>
    <row r="451" spans="3:7" x14ac:dyDescent="0.25">
      <c r="C451" s="295" t="s">
        <v>344</v>
      </c>
      <c r="D451" s="296"/>
      <c r="E451" s="71" t="s">
        <v>47</v>
      </c>
      <c r="F451" s="71" t="s">
        <v>90</v>
      </c>
      <c r="G451" s="71" t="s">
        <v>90</v>
      </c>
    </row>
    <row r="452" spans="3:7" x14ac:dyDescent="0.25">
      <c r="C452" s="295" t="s">
        <v>39</v>
      </c>
      <c r="D452" s="296"/>
      <c r="E452" s="71" t="s">
        <v>47</v>
      </c>
      <c r="F452" s="71" t="s">
        <v>90</v>
      </c>
      <c r="G452" s="71" t="s">
        <v>90</v>
      </c>
    </row>
    <row r="453" spans="3:7" x14ac:dyDescent="0.25">
      <c r="C453" s="295" t="s">
        <v>343</v>
      </c>
      <c r="D453" s="296"/>
      <c r="E453" s="71" t="s">
        <v>47</v>
      </c>
      <c r="F453" s="71" t="s">
        <v>90</v>
      </c>
      <c r="G453" s="71" t="s">
        <v>90</v>
      </c>
    </row>
    <row r="454" spans="3:7" x14ac:dyDescent="0.25">
      <c r="C454" s="295" t="s">
        <v>40</v>
      </c>
      <c r="D454" s="296"/>
      <c r="E454" s="71" t="s">
        <v>47</v>
      </c>
      <c r="F454" s="71" t="s">
        <v>90</v>
      </c>
      <c r="G454" s="71" t="s">
        <v>90</v>
      </c>
    </row>
    <row r="455" spans="3:7" x14ac:dyDescent="0.25">
      <c r="C455" s="295" t="s">
        <v>342</v>
      </c>
      <c r="D455" s="296"/>
      <c r="E455" s="71" t="s">
        <v>47</v>
      </c>
      <c r="F455" s="71" t="s">
        <v>90</v>
      </c>
      <c r="G455" s="71" t="s">
        <v>90</v>
      </c>
    </row>
    <row r="456" spans="3:7" x14ac:dyDescent="0.25">
      <c r="C456" s="243" t="s">
        <v>470</v>
      </c>
      <c r="D456" s="245"/>
      <c r="E456" s="71" t="s">
        <v>47</v>
      </c>
      <c r="F456" s="71" t="s">
        <v>90</v>
      </c>
      <c r="G456" s="71" t="s">
        <v>90</v>
      </c>
    </row>
    <row r="457" spans="3:7" x14ac:dyDescent="0.25">
      <c r="C457" s="295" t="s">
        <v>337</v>
      </c>
      <c r="D457" s="296"/>
      <c r="E457" s="71" t="s">
        <v>47</v>
      </c>
      <c r="F457" s="71" t="s">
        <v>90</v>
      </c>
      <c r="G457" s="71" t="s">
        <v>90</v>
      </c>
    </row>
    <row r="458" spans="3:7" x14ac:dyDescent="0.25">
      <c r="C458" s="295" t="s">
        <v>41</v>
      </c>
      <c r="D458" s="296"/>
      <c r="E458" s="71" t="s">
        <v>47</v>
      </c>
      <c r="F458" s="71" t="s">
        <v>90</v>
      </c>
      <c r="G458" s="71" t="s">
        <v>90</v>
      </c>
    </row>
    <row r="459" spans="3:7" x14ac:dyDescent="0.25">
      <c r="C459" s="295" t="s">
        <v>339</v>
      </c>
      <c r="D459" s="296"/>
      <c r="E459" s="71" t="s">
        <v>47</v>
      </c>
      <c r="F459" s="71" t="s">
        <v>90</v>
      </c>
      <c r="G459" s="71" t="s">
        <v>90</v>
      </c>
    </row>
    <row r="460" spans="3:7" x14ac:dyDescent="0.25">
      <c r="C460" s="248" t="s">
        <v>464</v>
      </c>
      <c r="D460" s="248"/>
      <c r="E460" s="71" t="s">
        <v>47</v>
      </c>
      <c r="F460" s="71" t="s">
        <v>90</v>
      </c>
      <c r="G460" s="71" t="s">
        <v>90</v>
      </c>
    </row>
    <row r="461" spans="3:7" ht="16.5" x14ac:dyDescent="0.3">
      <c r="C461" s="1" t="s">
        <v>106</v>
      </c>
      <c r="D461" s="1"/>
      <c r="E461" s="83"/>
      <c r="F461" s="84"/>
      <c r="G461" s="84"/>
    </row>
    <row r="462" spans="3:7" x14ac:dyDescent="0.25">
      <c r="C462" s="295" t="s">
        <v>15</v>
      </c>
      <c r="D462" s="298"/>
      <c r="E462" s="71" t="s">
        <v>47</v>
      </c>
      <c r="F462" s="71" t="s">
        <v>90</v>
      </c>
      <c r="G462" s="71" t="s">
        <v>90</v>
      </c>
    </row>
    <row r="463" spans="3:7" x14ac:dyDescent="0.25">
      <c r="C463" s="263" t="s">
        <v>510</v>
      </c>
      <c r="D463" s="264"/>
      <c r="E463" s="71" t="s">
        <v>47</v>
      </c>
      <c r="F463" s="71" t="s">
        <v>90</v>
      </c>
      <c r="G463" s="71" t="s">
        <v>90</v>
      </c>
    </row>
    <row r="464" spans="3:7" x14ac:dyDescent="0.25">
      <c r="C464" s="243" t="s">
        <v>459</v>
      </c>
      <c r="D464" s="244"/>
      <c r="E464" s="71" t="s">
        <v>47</v>
      </c>
      <c r="F464" s="71" t="s">
        <v>90</v>
      </c>
      <c r="G464" s="71" t="s">
        <v>90</v>
      </c>
    </row>
    <row r="465" spans="3:7" x14ac:dyDescent="0.25">
      <c r="C465" s="243" t="s">
        <v>455</v>
      </c>
      <c r="D465" s="244"/>
      <c r="E465" s="71" t="s">
        <v>47</v>
      </c>
      <c r="F465" s="71" t="s">
        <v>90</v>
      </c>
      <c r="G465" s="71" t="s">
        <v>90</v>
      </c>
    </row>
    <row r="466" spans="3:7" x14ac:dyDescent="0.25">
      <c r="C466" s="243" t="s">
        <v>456</v>
      </c>
      <c r="D466" s="244"/>
      <c r="E466" s="71" t="s">
        <v>47</v>
      </c>
      <c r="F466" s="71" t="s">
        <v>90</v>
      </c>
      <c r="G466" s="71" t="s">
        <v>90</v>
      </c>
    </row>
    <row r="467" spans="3:7" x14ac:dyDescent="0.25">
      <c r="C467" s="295" t="s">
        <v>34</v>
      </c>
      <c r="D467" s="298"/>
      <c r="E467" s="71" t="s">
        <v>47</v>
      </c>
      <c r="F467" s="71" t="s">
        <v>90</v>
      </c>
      <c r="G467" s="71" t="s">
        <v>90</v>
      </c>
    </row>
    <row r="468" spans="3:7" x14ac:dyDescent="0.25">
      <c r="C468" s="243" t="s">
        <v>454</v>
      </c>
      <c r="D468" s="244"/>
      <c r="E468" s="71" t="s">
        <v>47</v>
      </c>
      <c r="F468" s="71" t="s">
        <v>90</v>
      </c>
      <c r="G468" s="71" t="s">
        <v>90</v>
      </c>
    </row>
    <row r="469" spans="3:7" x14ac:dyDescent="0.25">
      <c r="C469" s="243" t="s">
        <v>463</v>
      </c>
      <c r="D469" s="244"/>
      <c r="E469" s="71" t="s">
        <v>47</v>
      </c>
      <c r="F469" s="71" t="s">
        <v>90</v>
      </c>
      <c r="G469" s="71" t="s">
        <v>90</v>
      </c>
    </row>
    <row r="470" spans="3:7" x14ac:dyDescent="0.25">
      <c r="C470" s="243" t="s">
        <v>468</v>
      </c>
      <c r="D470" s="244"/>
      <c r="E470" s="71" t="s">
        <v>47</v>
      </c>
      <c r="F470" s="71" t="s">
        <v>90</v>
      </c>
      <c r="G470" s="71" t="s">
        <v>90</v>
      </c>
    </row>
    <row r="471" spans="3:7" x14ac:dyDescent="0.25">
      <c r="C471" s="295" t="s">
        <v>35</v>
      </c>
      <c r="D471" s="298"/>
      <c r="E471" s="71" t="s">
        <v>47</v>
      </c>
      <c r="F471" s="71" t="s">
        <v>90</v>
      </c>
      <c r="G471" s="71" t="s">
        <v>90</v>
      </c>
    </row>
    <row r="472" spans="3:7" x14ac:dyDescent="0.25">
      <c r="C472" s="243" t="s">
        <v>465</v>
      </c>
      <c r="D472" s="244"/>
      <c r="E472" s="71" t="s">
        <v>47</v>
      </c>
      <c r="F472" s="71" t="s">
        <v>90</v>
      </c>
      <c r="G472" s="71" t="s">
        <v>90</v>
      </c>
    </row>
    <row r="473" spans="3:7" x14ac:dyDescent="0.25">
      <c r="C473" s="243" t="s">
        <v>458</v>
      </c>
      <c r="D473" s="244"/>
      <c r="E473" s="71" t="s">
        <v>47</v>
      </c>
      <c r="F473" s="71" t="s">
        <v>90</v>
      </c>
      <c r="G473" s="71" t="s">
        <v>90</v>
      </c>
    </row>
    <row r="474" spans="3:7" x14ac:dyDescent="0.25">
      <c r="C474" s="243" t="s">
        <v>466</v>
      </c>
      <c r="D474" s="244"/>
      <c r="E474" s="71" t="s">
        <v>47</v>
      </c>
      <c r="F474" s="71" t="s">
        <v>90</v>
      </c>
      <c r="G474" s="71" t="s">
        <v>90</v>
      </c>
    </row>
    <row r="475" spans="3:7" x14ac:dyDescent="0.25">
      <c r="C475" s="243" t="s">
        <v>467</v>
      </c>
      <c r="D475" s="244"/>
      <c r="E475" s="71" t="s">
        <v>47</v>
      </c>
      <c r="F475" s="71" t="s">
        <v>90</v>
      </c>
      <c r="G475" s="71" t="s">
        <v>90</v>
      </c>
    </row>
    <row r="476" spans="3:7" x14ac:dyDescent="0.25">
      <c r="C476" s="295" t="s">
        <v>38</v>
      </c>
      <c r="D476" s="298"/>
      <c r="E476" s="71" t="s">
        <v>47</v>
      </c>
      <c r="F476" s="71" t="s">
        <v>90</v>
      </c>
      <c r="G476" s="71" t="s">
        <v>90</v>
      </c>
    </row>
    <row r="477" spans="3:7" x14ac:dyDescent="0.25">
      <c r="C477" s="295" t="s">
        <v>335</v>
      </c>
      <c r="D477" s="298"/>
      <c r="E477" s="71" t="s">
        <v>47</v>
      </c>
      <c r="F477" s="71" t="s">
        <v>90</v>
      </c>
      <c r="G477" s="71" t="s">
        <v>90</v>
      </c>
    </row>
    <row r="478" spans="3:7" x14ac:dyDescent="0.25">
      <c r="C478" s="243" t="s">
        <v>457</v>
      </c>
      <c r="D478" s="244"/>
      <c r="E478" s="71" t="s">
        <v>47</v>
      </c>
      <c r="F478" s="71" t="s">
        <v>90</v>
      </c>
      <c r="G478" s="71" t="s">
        <v>90</v>
      </c>
    </row>
    <row r="479" spans="3:7" x14ac:dyDescent="0.25">
      <c r="C479" s="295" t="s">
        <v>43</v>
      </c>
      <c r="D479" s="298"/>
      <c r="E479" s="71" t="s">
        <v>47</v>
      </c>
      <c r="F479" s="71" t="s">
        <v>90</v>
      </c>
      <c r="G479" s="71" t="s">
        <v>90</v>
      </c>
    </row>
    <row r="480" spans="3:7" x14ac:dyDescent="0.25">
      <c r="C480" s="295" t="s">
        <v>336</v>
      </c>
      <c r="D480" s="298"/>
      <c r="E480" s="71" t="s">
        <v>47</v>
      </c>
      <c r="F480" s="71" t="s">
        <v>90</v>
      </c>
      <c r="G480" s="71" t="s">
        <v>90</v>
      </c>
    </row>
    <row r="481" spans="3:7" x14ac:dyDescent="0.25">
      <c r="C481" s="295" t="s">
        <v>338</v>
      </c>
      <c r="D481" s="298"/>
      <c r="E481" s="71" t="s">
        <v>47</v>
      </c>
      <c r="F481" s="71" t="s">
        <v>90</v>
      </c>
      <c r="G481" s="71" t="s">
        <v>90</v>
      </c>
    </row>
    <row r="482" spans="3:7" x14ac:dyDescent="0.25">
      <c r="C482" s="243" t="s">
        <v>460</v>
      </c>
      <c r="D482" s="244"/>
      <c r="E482" s="71" t="s">
        <v>47</v>
      </c>
      <c r="F482" s="71" t="s">
        <v>90</v>
      </c>
      <c r="G482" s="71" t="s">
        <v>90</v>
      </c>
    </row>
    <row r="483" spans="3:7" x14ac:dyDescent="0.25">
      <c r="C483" s="243" t="s">
        <v>461</v>
      </c>
      <c r="D483" s="244"/>
      <c r="E483" s="71" t="s">
        <v>47</v>
      </c>
      <c r="F483" s="71" t="s">
        <v>90</v>
      </c>
      <c r="G483" s="71" t="s">
        <v>90</v>
      </c>
    </row>
    <row r="484" spans="3:7" x14ac:dyDescent="0.25">
      <c r="C484" s="295" t="s">
        <v>42</v>
      </c>
      <c r="D484" s="298"/>
      <c r="E484" s="71" t="s">
        <v>47</v>
      </c>
      <c r="F484" s="71" t="s">
        <v>90</v>
      </c>
      <c r="G484" s="71" t="s">
        <v>90</v>
      </c>
    </row>
    <row r="486" spans="3:7" x14ac:dyDescent="0.25">
      <c r="C486" s="289" t="s">
        <v>162</v>
      </c>
      <c r="D486" s="290"/>
      <c r="E486" s="290"/>
      <c r="F486" s="290"/>
      <c r="G486" s="290"/>
    </row>
    <row r="487" spans="3:7" ht="16.5" x14ac:dyDescent="0.3">
      <c r="C487" s="1" t="s">
        <v>105</v>
      </c>
      <c r="D487" s="1"/>
      <c r="E487" s="43" t="s">
        <v>107</v>
      </c>
      <c r="F487" s="43" t="s">
        <v>108</v>
      </c>
      <c r="G487" s="43" t="s">
        <v>109</v>
      </c>
    </row>
    <row r="488" spans="3:7" x14ac:dyDescent="0.25">
      <c r="C488" s="295" t="s">
        <v>31</v>
      </c>
      <c r="D488" s="296"/>
      <c r="E488" s="71" t="s">
        <v>47</v>
      </c>
      <c r="F488" s="71" t="s">
        <v>90</v>
      </c>
      <c r="G488" s="71" t="s">
        <v>90</v>
      </c>
    </row>
    <row r="489" spans="3:7" x14ac:dyDescent="0.25">
      <c r="C489" s="295" t="s">
        <v>30</v>
      </c>
      <c r="D489" s="296"/>
      <c r="E489" s="71" t="s">
        <v>47</v>
      </c>
      <c r="F489" s="71" t="s">
        <v>90</v>
      </c>
      <c r="G489" s="71" t="s">
        <v>90</v>
      </c>
    </row>
    <row r="490" spans="3:7" x14ac:dyDescent="0.25">
      <c r="C490" s="295" t="s">
        <v>37</v>
      </c>
      <c r="D490" s="296"/>
      <c r="E490" s="71" t="s">
        <v>47</v>
      </c>
      <c r="F490" s="71" t="s">
        <v>90</v>
      </c>
      <c r="G490" s="71" t="s">
        <v>90</v>
      </c>
    </row>
    <row r="491" spans="3:7" ht="17.25" x14ac:dyDescent="0.3">
      <c r="C491" s="297" t="s">
        <v>104</v>
      </c>
      <c r="D491" s="297"/>
      <c r="E491" s="82"/>
      <c r="F491" s="82"/>
      <c r="G491" s="82"/>
    </row>
    <row r="492" spans="3:7" x14ac:dyDescent="0.25">
      <c r="C492" s="295" t="s">
        <v>333</v>
      </c>
      <c r="D492" s="296"/>
      <c r="E492" s="71" t="s">
        <v>47</v>
      </c>
      <c r="F492" s="71" t="s">
        <v>90</v>
      </c>
      <c r="G492" s="71" t="s">
        <v>90</v>
      </c>
    </row>
    <row r="493" spans="3:7" x14ac:dyDescent="0.25">
      <c r="C493" s="295" t="s">
        <v>340</v>
      </c>
      <c r="D493" s="296"/>
      <c r="E493" s="71" t="s">
        <v>47</v>
      </c>
      <c r="F493" s="71" t="s">
        <v>90</v>
      </c>
      <c r="G493" s="71" t="s">
        <v>90</v>
      </c>
    </row>
    <row r="494" spans="3:7" x14ac:dyDescent="0.25">
      <c r="C494" s="295" t="s">
        <v>341</v>
      </c>
      <c r="D494" s="296"/>
      <c r="E494" s="71" t="s">
        <v>47</v>
      </c>
      <c r="F494" s="71" t="s">
        <v>90</v>
      </c>
      <c r="G494" s="71" t="s">
        <v>90</v>
      </c>
    </row>
    <row r="495" spans="3:7" x14ac:dyDescent="0.25">
      <c r="C495" s="243" t="s">
        <v>469</v>
      </c>
      <c r="D495" s="245"/>
      <c r="E495" s="71" t="s">
        <v>47</v>
      </c>
      <c r="F495" s="71" t="s">
        <v>90</v>
      </c>
      <c r="G495" s="71" t="s">
        <v>90</v>
      </c>
    </row>
    <row r="496" spans="3:7" x14ac:dyDescent="0.25">
      <c r="C496" s="243" t="s">
        <v>473</v>
      </c>
      <c r="D496" s="245"/>
      <c r="E496" s="71" t="s">
        <v>47</v>
      </c>
      <c r="F496" s="71" t="s">
        <v>90</v>
      </c>
      <c r="G496" s="71" t="s">
        <v>90</v>
      </c>
    </row>
    <row r="497" spans="3:7" x14ac:dyDescent="0.25">
      <c r="C497" s="243" t="s">
        <v>471</v>
      </c>
      <c r="D497" s="245"/>
      <c r="E497" s="71" t="s">
        <v>47</v>
      </c>
      <c r="F497" s="71" t="s">
        <v>90</v>
      </c>
      <c r="G497" s="71" t="s">
        <v>90</v>
      </c>
    </row>
    <row r="498" spans="3:7" x14ac:dyDescent="0.25">
      <c r="C498" s="295" t="s">
        <v>33</v>
      </c>
      <c r="D498" s="296"/>
      <c r="E498" s="71" t="s">
        <v>47</v>
      </c>
      <c r="F498" s="71" t="s">
        <v>90</v>
      </c>
      <c r="G498" s="71" t="s">
        <v>90</v>
      </c>
    </row>
    <row r="499" spans="3:7" x14ac:dyDescent="0.25">
      <c r="C499" s="243" t="s">
        <v>472</v>
      </c>
      <c r="D499" s="245"/>
      <c r="E499" s="71" t="s">
        <v>47</v>
      </c>
      <c r="F499" s="71" t="s">
        <v>90</v>
      </c>
      <c r="G499" s="71" t="s">
        <v>90</v>
      </c>
    </row>
    <row r="500" spans="3:7" x14ac:dyDescent="0.25">
      <c r="C500" s="295" t="s">
        <v>32</v>
      </c>
      <c r="D500" s="296"/>
      <c r="E500" s="71" t="s">
        <v>47</v>
      </c>
      <c r="F500" s="71" t="s">
        <v>90</v>
      </c>
      <c r="G500" s="71" t="s">
        <v>90</v>
      </c>
    </row>
    <row r="501" spans="3:7" x14ac:dyDescent="0.25">
      <c r="C501" s="295" t="s">
        <v>334</v>
      </c>
      <c r="D501" s="296"/>
      <c r="E501" s="71" t="s">
        <v>47</v>
      </c>
      <c r="F501" s="71" t="s">
        <v>90</v>
      </c>
      <c r="G501" s="71" t="s">
        <v>90</v>
      </c>
    </row>
    <row r="502" spans="3:7" x14ac:dyDescent="0.25">
      <c r="C502" s="295" t="s">
        <v>345</v>
      </c>
      <c r="D502" s="296"/>
      <c r="E502" s="71" t="s">
        <v>47</v>
      </c>
      <c r="F502" s="71" t="s">
        <v>90</v>
      </c>
      <c r="G502" s="71" t="s">
        <v>90</v>
      </c>
    </row>
    <row r="503" spans="3:7" x14ac:dyDescent="0.25">
      <c r="C503" s="295" t="s">
        <v>36</v>
      </c>
      <c r="D503" s="296"/>
      <c r="E503" s="71" t="s">
        <v>47</v>
      </c>
      <c r="F503" s="71" t="s">
        <v>90</v>
      </c>
      <c r="G503" s="71" t="s">
        <v>90</v>
      </c>
    </row>
    <row r="504" spans="3:7" x14ac:dyDescent="0.25">
      <c r="C504" s="295" t="s">
        <v>344</v>
      </c>
      <c r="D504" s="296"/>
      <c r="E504" s="71" t="s">
        <v>47</v>
      </c>
      <c r="F504" s="71" t="s">
        <v>90</v>
      </c>
      <c r="G504" s="71" t="s">
        <v>90</v>
      </c>
    </row>
    <row r="505" spans="3:7" x14ac:dyDescent="0.25">
      <c r="C505" s="295" t="s">
        <v>39</v>
      </c>
      <c r="D505" s="296"/>
      <c r="E505" s="71" t="s">
        <v>47</v>
      </c>
      <c r="F505" s="71" t="s">
        <v>90</v>
      </c>
      <c r="G505" s="71" t="s">
        <v>90</v>
      </c>
    </row>
    <row r="506" spans="3:7" x14ac:dyDescent="0.25">
      <c r="C506" s="295" t="s">
        <v>343</v>
      </c>
      <c r="D506" s="296"/>
      <c r="E506" s="71" t="s">
        <v>47</v>
      </c>
      <c r="F506" s="71" t="s">
        <v>90</v>
      </c>
      <c r="G506" s="71" t="s">
        <v>90</v>
      </c>
    </row>
    <row r="507" spans="3:7" x14ac:dyDescent="0.25">
      <c r="C507" s="295" t="s">
        <v>40</v>
      </c>
      <c r="D507" s="296"/>
      <c r="E507" s="71" t="s">
        <v>47</v>
      </c>
      <c r="F507" s="71" t="s">
        <v>90</v>
      </c>
      <c r="G507" s="71" t="s">
        <v>90</v>
      </c>
    </row>
    <row r="508" spans="3:7" x14ac:dyDescent="0.25">
      <c r="C508" s="295" t="s">
        <v>342</v>
      </c>
      <c r="D508" s="296"/>
      <c r="E508" s="71" t="s">
        <v>47</v>
      </c>
      <c r="F508" s="71" t="s">
        <v>90</v>
      </c>
      <c r="G508" s="71" t="s">
        <v>90</v>
      </c>
    </row>
    <row r="509" spans="3:7" x14ac:dyDescent="0.25">
      <c r="C509" s="243" t="s">
        <v>470</v>
      </c>
      <c r="D509" s="245"/>
      <c r="E509" s="71" t="s">
        <v>47</v>
      </c>
      <c r="F509" s="71" t="s">
        <v>90</v>
      </c>
      <c r="G509" s="71" t="s">
        <v>90</v>
      </c>
    </row>
    <row r="510" spans="3:7" x14ac:dyDescent="0.25">
      <c r="C510" s="295" t="s">
        <v>337</v>
      </c>
      <c r="D510" s="296"/>
      <c r="E510" s="71" t="s">
        <v>47</v>
      </c>
      <c r="F510" s="71" t="s">
        <v>90</v>
      </c>
      <c r="G510" s="71" t="s">
        <v>90</v>
      </c>
    </row>
    <row r="511" spans="3:7" x14ac:dyDescent="0.25">
      <c r="C511" s="295" t="s">
        <v>41</v>
      </c>
      <c r="D511" s="296"/>
      <c r="E511" s="71" t="s">
        <v>47</v>
      </c>
      <c r="F511" s="71" t="s">
        <v>90</v>
      </c>
      <c r="G511" s="71" t="s">
        <v>90</v>
      </c>
    </row>
    <row r="512" spans="3:7" x14ac:dyDescent="0.25">
      <c r="C512" s="295" t="s">
        <v>339</v>
      </c>
      <c r="D512" s="296"/>
      <c r="E512" s="71" t="s">
        <v>47</v>
      </c>
      <c r="F512" s="71" t="s">
        <v>90</v>
      </c>
      <c r="G512" s="71" t="s">
        <v>90</v>
      </c>
    </row>
    <row r="513" spans="3:7" x14ac:dyDescent="0.25">
      <c r="C513" s="248" t="s">
        <v>464</v>
      </c>
      <c r="D513" s="248"/>
      <c r="E513" s="71" t="s">
        <v>47</v>
      </c>
      <c r="F513" s="71" t="s">
        <v>90</v>
      </c>
      <c r="G513" s="71" t="s">
        <v>90</v>
      </c>
    </row>
    <row r="514" spans="3:7" ht="16.5" x14ac:dyDescent="0.3">
      <c r="C514" s="1" t="s">
        <v>106</v>
      </c>
      <c r="D514" s="1"/>
      <c r="E514" s="83"/>
      <c r="F514" s="84"/>
      <c r="G514" s="84"/>
    </row>
    <row r="515" spans="3:7" x14ac:dyDescent="0.25">
      <c r="C515" s="295" t="s">
        <v>15</v>
      </c>
      <c r="D515" s="298"/>
      <c r="E515" s="71" t="s">
        <v>47</v>
      </c>
      <c r="F515" s="71" t="s">
        <v>90</v>
      </c>
      <c r="G515" s="71" t="s">
        <v>90</v>
      </c>
    </row>
    <row r="516" spans="3:7" x14ac:dyDescent="0.25">
      <c r="C516" s="263" t="s">
        <v>510</v>
      </c>
      <c r="D516" s="264"/>
      <c r="E516" s="71" t="s">
        <v>47</v>
      </c>
      <c r="F516" s="71" t="s">
        <v>90</v>
      </c>
      <c r="G516" s="71" t="s">
        <v>90</v>
      </c>
    </row>
    <row r="517" spans="3:7" x14ac:dyDescent="0.25">
      <c r="C517" s="243" t="s">
        <v>459</v>
      </c>
      <c r="D517" s="244"/>
      <c r="E517" s="71" t="s">
        <v>47</v>
      </c>
      <c r="F517" s="71" t="s">
        <v>90</v>
      </c>
      <c r="G517" s="71" t="s">
        <v>90</v>
      </c>
    </row>
    <row r="518" spans="3:7" x14ac:dyDescent="0.25">
      <c r="C518" s="243" t="s">
        <v>455</v>
      </c>
      <c r="D518" s="244"/>
      <c r="E518" s="71" t="s">
        <v>47</v>
      </c>
      <c r="F518" s="71" t="s">
        <v>90</v>
      </c>
      <c r="G518" s="71" t="s">
        <v>90</v>
      </c>
    </row>
    <row r="519" spans="3:7" x14ac:dyDescent="0.25">
      <c r="C519" s="243" t="s">
        <v>456</v>
      </c>
      <c r="D519" s="244"/>
      <c r="E519" s="71" t="s">
        <v>47</v>
      </c>
      <c r="F519" s="71" t="s">
        <v>90</v>
      </c>
      <c r="G519" s="71" t="s">
        <v>90</v>
      </c>
    </row>
    <row r="520" spans="3:7" x14ac:dyDescent="0.25">
      <c r="C520" s="295" t="s">
        <v>34</v>
      </c>
      <c r="D520" s="298"/>
      <c r="E520" s="71" t="s">
        <v>47</v>
      </c>
      <c r="F520" s="71" t="s">
        <v>90</v>
      </c>
      <c r="G520" s="71" t="s">
        <v>90</v>
      </c>
    </row>
    <row r="521" spans="3:7" x14ac:dyDescent="0.25">
      <c r="C521" s="243" t="s">
        <v>454</v>
      </c>
      <c r="D521" s="244"/>
      <c r="E521" s="71" t="s">
        <v>47</v>
      </c>
      <c r="F521" s="71" t="s">
        <v>90</v>
      </c>
      <c r="G521" s="71" t="s">
        <v>90</v>
      </c>
    </row>
    <row r="522" spans="3:7" x14ac:dyDescent="0.25">
      <c r="C522" s="243" t="s">
        <v>463</v>
      </c>
      <c r="D522" s="244"/>
      <c r="E522" s="71" t="s">
        <v>47</v>
      </c>
      <c r="F522" s="71" t="s">
        <v>90</v>
      </c>
      <c r="G522" s="71" t="s">
        <v>90</v>
      </c>
    </row>
    <row r="523" spans="3:7" x14ac:dyDescent="0.25">
      <c r="C523" s="243" t="s">
        <v>468</v>
      </c>
      <c r="D523" s="244"/>
      <c r="E523" s="71" t="s">
        <v>47</v>
      </c>
      <c r="F523" s="71" t="s">
        <v>90</v>
      </c>
      <c r="G523" s="71" t="s">
        <v>90</v>
      </c>
    </row>
    <row r="524" spans="3:7" x14ac:dyDescent="0.25">
      <c r="C524" s="295" t="s">
        <v>35</v>
      </c>
      <c r="D524" s="298"/>
      <c r="E524" s="71" t="s">
        <v>47</v>
      </c>
      <c r="F524" s="71" t="s">
        <v>90</v>
      </c>
      <c r="G524" s="71" t="s">
        <v>90</v>
      </c>
    </row>
    <row r="525" spans="3:7" x14ac:dyDescent="0.25">
      <c r="C525" s="243" t="s">
        <v>465</v>
      </c>
      <c r="D525" s="244"/>
      <c r="E525" s="71" t="s">
        <v>47</v>
      </c>
      <c r="F525" s="71" t="s">
        <v>90</v>
      </c>
      <c r="G525" s="71" t="s">
        <v>90</v>
      </c>
    </row>
    <row r="526" spans="3:7" x14ac:dyDescent="0.25">
      <c r="C526" s="243" t="s">
        <v>458</v>
      </c>
      <c r="D526" s="244"/>
      <c r="E526" s="71" t="s">
        <v>47</v>
      </c>
      <c r="F526" s="71" t="s">
        <v>90</v>
      </c>
      <c r="G526" s="71" t="s">
        <v>90</v>
      </c>
    </row>
    <row r="527" spans="3:7" x14ac:dyDescent="0.25">
      <c r="C527" s="243" t="s">
        <v>466</v>
      </c>
      <c r="D527" s="244"/>
      <c r="E527" s="71" t="s">
        <v>47</v>
      </c>
      <c r="F527" s="71" t="s">
        <v>90</v>
      </c>
      <c r="G527" s="71" t="s">
        <v>90</v>
      </c>
    </row>
    <row r="528" spans="3:7" x14ac:dyDescent="0.25">
      <c r="C528" s="243" t="s">
        <v>467</v>
      </c>
      <c r="D528" s="244"/>
      <c r="E528" s="71" t="s">
        <v>47</v>
      </c>
      <c r="F528" s="71" t="s">
        <v>90</v>
      </c>
      <c r="G528" s="71" t="s">
        <v>90</v>
      </c>
    </row>
    <row r="529" spans="3:7" x14ac:dyDescent="0.25">
      <c r="C529" s="295" t="s">
        <v>38</v>
      </c>
      <c r="D529" s="298"/>
      <c r="E529" s="71" t="s">
        <v>47</v>
      </c>
      <c r="F529" s="71" t="s">
        <v>90</v>
      </c>
      <c r="G529" s="71" t="s">
        <v>90</v>
      </c>
    </row>
    <row r="530" spans="3:7" x14ac:dyDescent="0.25">
      <c r="C530" s="295" t="s">
        <v>335</v>
      </c>
      <c r="D530" s="298"/>
      <c r="E530" s="71" t="s">
        <v>47</v>
      </c>
      <c r="F530" s="71" t="s">
        <v>90</v>
      </c>
      <c r="G530" s="71" t="s">
        <v>90</v>
      </c>
    </row>
    <row r="531" spans="3:7" x14ac:dyDescent="0.25">
      <c r="C531" s="243" t="s">
        <v>457</v>
      </c>
      <c r="D531" s="244"/>
      <c r="E531" s="71" t="s">
        <v>47</v>
      </c>
      <c r="F531" s="71" t="s">
        <v>90</v>
      </c>
      <c r="G531" s="71" t="s">
        <v>90</v>
      </c>
    </row>
    <row r="532" spans="3:7" x14ac:dyDescent="0.25">
      <c r="C532" s="295" t="s">
        <v>43</v>
      </c>
      <c r="D532" s="298"/>
      <c r="E532" s="71" t="s">
        <v>47</v>
      </c>
      <c r="F532" s="71" t="s">
        <v>90</v>
      </c>
      <c r="G532" s="71" t="s">
        <v>90</v>
      </c>
    </row>
    <row r="533" spans="3:7" x14ac:dyDescent="0.25">
      <c r="C533" s="295" t="s">
        <v>336</v>
      </c>
      <c r="D533" s="298"/>
      <c r="E533" s="71" t="s">
        <v>47</v>
      </c>
      <c r="F533" s="71" t="s">
        <v>90</v>
      </c>
      <c r="G533" s="71" t="s">
        <v>90</v>
      </c>
    </row>
    <row r="534" spans="3:7" x14ac:dyDescent="0.25">
      <c r="C534" s="295" t="s">
        <v>338</v>
      </c>
      <c r="D534" s="298"/>
      <c r="E534" s="71" t="s">
        <v>47</v>
      </c>
      <c r="F534" s="71" t="s">
        <v>90</v>
      </c>
      <c r="G534" s="71" t="s">
        <v>90</v>
      </c>
    </row>
    <row r="535" spans="3:7" x14ac:dyDescent="0.25">
      <c r="C535" s="243" t="s">
        <v>460</v>
      </c>
      <c r="D535" s="244"/>
      <c r="E535" s="71" t="s">
        <v>47</v>
      </c>
      <c r="F535" s="71" t="s">
        <v>90</v>
      </c>
      <c r="G535" s="71" t="s">
        <v>90</v>
      </c>
    </row>
    <row r="536" spans="3:7" x14ac:dyDescent="0.25">
      <c r="C536" s="243" t="s">
        <v>461</v>
      </c>
      <c r="D536" s="244"/>
      <c r="E536" s="71" t="s">
        <v>47</v>
      </c>
      <c r="F536" s="71" t="s">
        <v>90</v>
      </c>
      <c r="G536" s="71" t="s">
        <v>90</v>
      </c>
    </row>
    <row r="537" spans="3:7" x14ac:dyDescent="0.25">
      <c r="C537" s="295" t="s">
        <v>42</v>
      </c>
      <c r="D537" s="298"/>
      <c r="E537" s="71" t="s">
        <v>47</v>
      </c>
      <c r="F537" s="71" t="s">
        <v>90</v>
      </c>
      <c r="G537" s="71" t="s">
        <v>90</v>
      </c>
    </row>
  </sheetData>
  <sheetProtection sheet="1" objects="1" scenarios="1" formatColumns="0" formatRows="0"/>
  <mergeCells count="303">
    <mergeCell ref="C515:D515"/>
    <mergeCell ref="C520:D520"/>
    <mergeCell ref="C524:D524"/>
    <mergeCell ref="C529:D529"/>
    <mergeCell ref="C530:D530"/>
    <mergeCell ref="C532:D532"/>
    <mergeCell ref="C533:D533"/>
    <mergeCell ref="C534:D534"/>
    <mergeCell ref="C537:D537"/>
    <mergeCell ref="C503:D503"/>
    <mergeCell ref="C504:D504"/>
    <mergeCell ref="C505:D505"/>
    <mergeCell ref="C506:D506"/>
    <mergeCell ref="C507:D507"/>
    <mergeCell ref="C508:D508"/>
    <mergeCell ref="C510:D510"/>
    <mergeCell ref="C511:D511"/>
    <mergeCell ref="C512:D512"/>
    <mergeCell ref="C490:D490"/>
    <mergeCell ref="C491:D491"/>
    <mergeCell ref="C492:D492"/>
    <mergeCell ref="C493:D493"/>
    <mergeCell ref="C494:D494"/>
    <mergeCell ref="C498:D498"/>
    <mergeCell ref="C500:D500"/>
    <mergeCell ref="C501:D501"/>
    <mergeCell ref="C502:D502"/>
    <mergeCell ref="C476:D476"/>
    <mergeCell ref="C477:D477"/>
    <mergeCell ref="C479:D479"/>
    <mergeCell ref="C480:D480"/>
    <mergeCell ref="C481:D481"/>
    <mergeCell ref="C484:D484"/>
    <mergeCell ref="C486:G486"/>
    <mergeCell ref="C488:D488"/>
    <mergeCell ref="C489:D489"/>
    <mergeCell ref="C453:D453"/>
    <mergeCell ref="C454:D454"/>
    <mergeCell ref="C455:D455"/>
    <mergeCell ref="C457:D457"/>
    <mergeCell ref="C458:D458"/>
    <mergeCell ref="C459:D459"/>
    <mergeCell ref="C462:D462"/>
    <mergeCell ref="C467:D467"/>
    <mergeCell ref="C471:D471"/>
    <mergeCell ref="C440:D440"/>
    <mergeCell ref="C441:D441"/>
    <mergeCell ref="C445:D445"/>
    <mergeCell ref="C447:D447"/>
    <mergeCell ref="C448:D448"/>
    <mergeCell ref="C449:D449"/>
    <mergeCell ref="C450:D450"/>
    <mergeCell ref="C451:D451"/>
    <mergeCell ref="C452:D452"/>
    <mergeCell ref="C427:D427"/>
    <mergeCell ref="C428:D428"/>
    <mergeCell ref="C431:D431"/>
    <mergeCell ref="C433:G433"/>
    <mergeCell ref="C435:D435"/>
    <mergeCell ref="C436:D436"/>
    <mergeCell ref="C437:D437"/>
    <mergeCell ref="C438:D438"/>
    <mergeCell ref="C439:D439"/>
    <mergeCell ref="C404:D404"/>
    <mergeCell ref="C405:D405"/>
    <mergeCell ref="C406:D406"/>
    <mergeCell ref="C409:D409"/>
    <mergeCell ref="C414:D414"/>
    <mergeCell ref="C418:D418"/>
    <mergeCell ref="C423:D423"/>
    <mergeCell ref="C424:D424"/>
    <mergeCell ref="C426:D426"/>
    <mergeCell ref="C394:D394"/>
    <mergeCell ref="C395:D395"/>
    <mergeCell ref="C396:D396"/>
    <mergeCell ref="C397:D397"/>
    <mergeCell ref="C398:D398"/>
    <mergeCell ref="C399:D399"/>
    <mergeCell ref="C400:D400"/>
    <mergeCell ref="C401:D401"/>
    <mergeCell ref="C402:D402"/>
    <mergeCell ref="C380:G380"/>
    <mergeCell ref="C382:D382"/>
    <mergeCell ref="C383:D383"/>
    <mergeCell ref="C384:D384"/>
    <mergeCell ref="C385:D385"/>
    <mergeCell ref="C386:D386"/>
    <mergeCell ref="C387:D387"/>
    <mergeCell ref="C388:D388"/>
    <mergeCell ref="C392:D392"/>
    <mergeCell ref="C342:D342"/>
    <mergeCell ref="C343:D343"/>
    <mergeCell ref="C344:D344"/>
    <mergeCell ref="C345:D345"/>
    <mergeCell ref="C346:D346"/>
    <mergeCell ref="C347:D347"/>
    <mergeCell ref="C348:D348"/>
    <mergeCell ref="C349:D349"/>
    <mergeCell ref="C333:D333"/>
    <mergeCell ref="C334:D334"/>
    <mergeCell ref="C335:D335"/>
    <mergeCell ref="C339:D339"/>
    <mergeCell ref="C341:D341"/>
    <mergeCell ref="C353:D353"/>
    <mergeCell ref="C365:D365"/>
    <mergeCell ref="C370:D370"/>
    <mergeCell ref="C371:D371"/>
    <mergeCell ref="C373:D373"/>
    <mergeCell ref="C374:D374"/>
    <mergeCell ref="C375:D375"/>
    <mergeCell ref="C378:D378"/>
    <mergeCell ref="C351:D351"/>
    <mergeCell ref="C352:D352"/>
    <mergeCell ref="C356:D356"/>
    <mergeCell ref="C361:D361"/>
    <mergeCell ref="C288:D288"/>
    <mergeCell ref="C289:D289"/>
    <mergeCell ref="C290:D290"/>
    <mergeCell ref="C272:D272"/>
    <mergeCell ref="C276:D276"/>
    <mergeCell ref="C277:D277"/>
    <mergeCell ref="C278:D278"/>
    <mergeCell ref="C279:D279"/>
    <mergeCell ref="C280:D280"/>
    <mergeCell ref="C229:D229"/>
    <mergeCell ref="C264:D264"/>
    <mergeCell ref="C265:D265"/>
    <mergeCell ref="C274:G274"/>
    <mergeCell ref="C286:D286"/>
    <mergeCell ref="C281:D281"/>
    <mergeCell ref="C282:D282"/>
    <mergeCell ref="C267:D267"/>
    <mergeCell ref="C268:D268"/>
    <mergeCell ref="C269:D269"/>
    <mergeCell ref="C250:D250"/>
    <mergeCell ref="C255:D255"/>
    <mergeCell ref="C259:D259"/>
    <mergeCell ref="C241:D241"/>
    <mergeCell ref="C242:D242"/>
    <mergeCell ref="C243:D243"/>
    <mergeCell ref="C245:D245"/>
    <mergeCell ref="C246:D246"/>
    <mergeCell ref="C247:D247"/>
    <mergeCell ref="C233:D233"/>
    <mergeCell ref="C235:D235"/>
    <mergeCell ref="C236:D236"/>
    <mergeCell ref="C237:D237"/>
    <mergeCell ref="C238:D238"/>
    <mergeCell ref="C219:D219"/>
    <mergeCell ref="C221:G221"/>
    <mergeCell ref="C96:D96"/>
    <mergeCell ref="C115:G115"/>
    <mergeCell ref="C118:D118"/>
    <mergeCell ref="C129:D129"/>
    <mergeCell ref="C130:D130"/>
    <mergeCell ref="C162:D162"/>
    <mergeCell ref="C163:D163"/>
    <mergeCell ref="C122:D122"/>
    <mergeCell ref="C105:D105"/>
    <mergeCell ref="C123:D123"/>
    <mergeCell ref="C127:D127"/>
    <mergeCell ref="C211:D211"/>
    <mergeCell ref="C153:D153"/>
    <mergeCell ref="C158:D158"/>
    <mergeCell ref="C159:D159"/>
    <mergeCell ref="C214:D214"/>
    <mergeCell ref="C140:D140"/>
    <mergeCell ref="C141:D141"/>
    <mergeCell ref="C149:D149"/>
    <mergeCell ref="C144:D144"/>
    <mergeCell ref="C332:D332"/>
    <mergeCell ref="C303:D303"/>
    <mergeCell ref="C308:D308"/>
    <mergeCell ref="C291:D291"/>
    <mergeCell ref="C292:D292"/>
    <mergeCell ref="C293:D293"/>
    <mergeCell ref="C294:D294"/>
    <mergeCell ref="C295:D295"/>
    <mergeCell ref="C299:D299"/>
    <mergeCell ref="C300:D300"/>
    <mergeCell ref="C296:D296"/>
    <mergeCell ref="C298:D298"/>
    <mergeCell ref="C322:D322"/>
    <mergeCell ref="C325:D325"/>
    <mergeCell ref="C329:D329"/>
    <mergeCell ref="C327:G327"/>
    <mergeCell ref="C330:D330"/>
    <mergeCell ref="C331:D331"/>
    <mergeCell ref="C312:D312"/>
    <mergeCell ref="C317:D317"/>
    <mergeCell ref="C318:D318"/>
    <mergeCell ref="C321:D321"/>
    <mergeCell ref="C320:D320"/>
    <mergeCell ref="C239:D239"/>
    <mergeCell ref="C240:D240"/>
    <mergeCell ref="C108:D108"/>
    <mergeCell ref="C110:D110"/>
    <mergeCell ref="C106:D106"/>
    <mergeCell ref="C113:D113"/>
    <mergeCell ref="C173:D173"/>
    <mergeCell ref="C174:D174"/>
    <mergeCell ref="C175:D175"/>
    <mergeCell ref="C186:D186"/>
    <mergeCell ref="C192:D192"/>
    <mergeCell ref="C188:D188"/>
    <mergeCell ref="C189:D189"/>
    <mergeCell ref="C170:D170"/>
    <mergeCell ref="C171:D171"/>
    <mergeCell ref="C176:D176"/>
    <mergeCell ref="C172:D172"/>
    <mergeCell ref="C109:D109"/>
    <mergeCell ref="C135:D135"/>
    <mergeCell ref="C136:D136"/>
    <mergeCell ref="C137:D137"/>
    <mergeCell ref="C133:D133"/>
    <mergeCell ref="C117:D117"/>
    <mergeCell ref="C134:D134"/>
    <mergeCell ref="C16:D16"/>
    <mergeCell ref="C38:D38"/>
    <mergeCell ref="C43:D43"/>
    <mergeCell ref="C62:G62"/>
    <mergeCell ref="C64:D64"/>
    <mergeCell ref="C65:D65"/>
    <mergeCell ref="C66:D66"/>
    <mergeCell ref="C70:D70"/>
    <mergeCell ref="C29:D29"/>
    <mergeCell ref="C28:D28"/>
    <mergeCell ref="C27:D27"/>
    <mergeCell ref="C26:D26"/>
    <mergeCell ref="C25:D25"/>
    <mergeCell ref="C24:D24"/>
    <mergeCell ref="C23:D23"/>
    <mergeCell ref="C21:D21"/>
    <mergeCell ref="C17:D17"/>
    <mergeCell ref="C52:D52"/>
    <mergeCell ref="C227:D227"/>
    <mergeCell ref="C228:D228"/>
    <mergeCell ref="C224:D224"/>
    <mergeCell ref="C226:D226"/>
    <mergeCell ref="C223:D223"/>
    <mergeCell ref="C161:D161"/>
    <mergeCell ref="C166:D166"/>
    <mergeCell ref="C182:D182"/>
    <mergeCell ref="C180:D180"/>
    <mergeCell ref="C187:D187"/>
    <mergeCell ref="C183:D183"/>
    <mergeCell ref="C184:D184"/>
    <mergeCell ref="C190:D190"/>
    <mergeCell ref="C194:D194"/>
    <mergeCell ref="C197:D197"/>
    <mergeCell ref="C225:D225"/>
    <mergeCell ref="C202:D202"/>
    <mergeCell ref="C206:D206"/>
    <mergeCell ref="C193:D193"/>
    <mergeCell ref="C215:D215"/>
    <mergeCell ref="C216:D216"/>
    <mergeCell ref="C168:G168"/>
    <mergeCell ref="C185:D185"/>
    <mergeCell ref="C212:D212"/>
    <mergeCell ref="C87:D87"/>
    <mergeCell ref="C88:D88"/>
    <mergeCell ref="C86:D86"/>
    <mergeCell ref="C80:D80"/>
    <mergeCell ref="C139:D139"/>
    <mergeCell ref="C131:D131"/>
    <mergeCell ref="C132:D132"/>
    <mergeCell ref="C119:D119"/>
    <mergeCell ref="C120:D120"/>
    <mergeCell ref="C121:D121"/>
    <mergeCell ref="C91:D91"/>
    <mergeCell ref="C100:D100"/>
    <mergeCell ref="C77:D77"/>
    <mergeCell ref="C78:D78"/>
    <mergeCell ref="C84:D84"/>
    <mergeCell ref="C69:D69"/>
    <mergeCell ref="C67:D67"/>
    <mergeCell ref="C68:D68"/>
    <mergeCell ref="C74:D74"/>
    <mergeCell ref="C76:D76"/>
    <mergeCell ref="C30:D30"/>
    <mergeCell ref="C34:D34"/>
    <mergeCell ref="C35:D35"/>
    <mergeCell ref="C31:D31"/>
    <mergeCell ref="C33:D33"/>
    <mergeCell ref="C53:D53"/>
    <mergeCell ref="C60:D60"/>
    <mergeCell ref="C55:D55"/>
    <mergeCell ref="C56:D56"/>
    <mergeCell ref="C57:D57"/>
    <mergeCell ref="C47:D47"/>
    <mergeCell ref="C81:D81"/>
    <mergeCell ref="C79:D79"/>
    <mergeCell ref="C82:D82"/>
    <mergeCell ref="C83:D83"/>
    <mergeCell ref="C4:D4"/>
    <mergeCell ref="C5:D5"/>
    <mergeCell ref="C12:D12"/>
    <mergeCell ref="C13:D13"/>
    <mergeCell ref="C7:G7"/>
    <mergeCell ref="C9:G9"/>
    <mergeCell ref="C11:D11"/>
    <mergeCell ref="C14:D14"/>
    <mergeCell ref="C15:D15"/>
  </mergeCells>
  <conditionalFormatting sqref="E4">
    <cfRule type="containsText" dxfId="859" priority="51" operator="containsText" text="Enter_Information_Here">
      <formula>NOT(ISERROR(SEARCH("Enter_Information_Here",E4)))</formula>
    </cfRule>
  </conditionalFormatting>
  <conditionalFormatting sqref="E4">
    <cfRule type="containsText" dxfId="858" priority="50" operator="containsText" text="Select_Option">
      <formula>NOT(ISERROR(SEARCH("Select_Option",E4)))</formula>
    </cfRule>
  </conditionalFormatting>
  <conditionalFormatting sqref="E5">
    <cfRule type="expression" dxfId="857" priority="47">
      <formula>$E$4&lt;&gt;"YES"</formula>
    </cfRule>
    <cfRule type="containsText" dxfId="856" priority="48" operator="containsText" text="Enter_Information_Here">
      <formula>NOT(ISERROR(SEARCH("Enter_Information_Here",E5)))</formula>
    </cfRule>
  </conditionalFormatting>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52" id="{87529A71-A0FC-4996-ADDD-AA91AAAD97D1}">
            <xm:f>('PRODUCT DETAILS'!$E$10&lt;&gt;"Game")*('PRODUCT DETAILS'!$E$10&lt;&gt;"Demo")*('PRODUCT DETAILS'!$E$10&lt;&gt;"LiveApp")</xm:f>
            <x14:dxf>
              <font>
                <color theme="0"/>
              </font>
              <fill>
                <patternFill patternType="lightUp">
                  <fgColor theme="0" tint="-0.24994659260841701"/>
                </patternFill>
              </fill>
            </x14:dxf>
          </x14:cfRule>
          <xm:sqref>E11:G13 E15:G36 E68:G89 E121:G142 E174:G195 E227:G248 E280:G301 E333:G354 E386:G407 E439:G460 E492:G513 E38:G60 E91:G113 E144:G166 E197:G219 E250:G272 E303:G325 E356:G378 E409:G431 E462:G484 E515:G537</xm:sqref>
        </x14:conditionalFormatting>
        <x14:conditionalFormatting xmlns:xm="http://schemas.microsoft.com/office/excel/2006/main">
          <x14:cfRule type="expression" priority="9" id="{E91485EF-66B9-45CC-8E65-2ADBF96ED177}">
            <xm:f>('PRODUCT DETAILS'!$E$10&lt;&gt;"Game")*('PRODUCT DETAILS'!$E$10&lt;&gt;"Demo")*('PRODUCT DETAILS'!$E$10&lt;&gt;"LiveApp")</xm:f>
            <x14:dxf>
              <font>
                <color theme="0"/>
              </font>
              <fill>
                <patternFill patternType="lightUp">
                  <fgColor theme="0" tint="-0.24994659260841701"/>
                </patternFill>
              </fill>
            </x14:dxf>
          </x14:cfRule>
          <xm:sqref>E64:G66</xm:sqref>
        </x14:conditionalFormatting>
        <x14:conditionalFormatting xmlns:xm="http://schemas.microsoft.com/office/excel/2006/main">
          <x14:cfRule type="expression" priority="8" id="{45844AA1-A09F-49C8-8005-0DB30083F307}">
            <xm:f>('PRODUCT DETAILS'!$E$10&lt;&gt;"Game")*('PRODUCT DETAILS'!$E$10&lt;&gt;"Demo")*('PRODUCT DETAILS'!$E$10&lt;&gt;"LiveApp")</xm:f>
            <x14:dxf>
              <font>
                <color theme="0"/>
              </font>
              <fill>
                <patternFill patternType="lightUp">
                  <fgColor theme="0" tint="-0.24994659260841701"/>
                </patternFill>
              </fill>
            </x14:dxf>
          </x14:cfRule>
          <xm:sqref>E117:G119</xm:sqref>
        </x14:conditionalFormatting>
        <x14:conditionalFormatting xmlns:xm="http://schemas.microsoft.com/office/excel/2006/main">
          <x14:cfRule type="expression" priority="7" id="{6BF3543B-4148-4901-B46D-A17F76595EB5}">
            <xm:f>('PRODUCT DETAILS'!$E$10&lt;&gt;"Game")*('PRODUCT DETAILS'!$E$10&lt;&gt;"Demo")*('PRODUCT DETAILS'!$E$10&lt;&gt;"LiveApp")</xm:f>
            <x14:dxf>
              <font>
                <color theme="0"/>
              </font>
              <fill>
                <patternFill patternType="lightUp">
                  <fgColor theme="0" tint="-0.24994659260841701"/>
                </patternFill>
              </fill>
            </x14:dxf>
          </x14:cfRule>
          <xm:sqref>E170:G172</xm:sqref>
        </x14:conditionalFormatting>
        <x14:conditionalFormatting xmlns:xm="http://schemas.microsoft.com/office/excel/2006/main">
          <x14:cfRule type="expression" priority="6" id="{B3539695-EC5D-47F5-ABA0-61C7BC03B2E7}">
            <xm:f>('PRODUCT DETAILS'!$E$10&lt;&gt;"Game")*('PRODUCT DETAILS'!$E$10&lt;&gt;"Demo")*('PRODUCT DETAILS'!$E$10&lt;&gt;"LiveApp")</xm:f>
            <x14:dxf>
              <font>
                <color theme="0"/>
              </font>
              <fill>
                <patternFill patternType="lightUp">
                  <fgColor theme="0" tint="-0.24994659260841701"/>
                </patternFill>
              </fill>
            </x14:dxf>
          </x14:cfRule>
          <xm:sqref>E223:G225</xm:sqref>
        </x14:conditionalFormatting>
        <x14:conditionalFormatting xmlns:xm="http://schemas.microsoft.com/office/excel/2006/main">
          <x14:cfRule type="expression" priority="5" id="{C3829F57-725B-46A8-AFAC-469CA81554B1}">
            <xm:f>('PRODUCT DETAILS'!$E$10&lt;&gt;"Game")*('PRODUCT DETAILS'!$E$10&lt;&gt;"Demo")*('PRODUCT DETAILS'!$E$10&lt;&gt;"LiveApp")</xm:f>
            <x14:dxf>
              <font>
                <color theme="0"/>
              </font>
              <fill>
                <patternFill patternType="lightUp">
                  <fgColor theme="0" tint="-0.24994659260841701"/>
                </patternFill>
              </fill>
            </x14:dxf>
          </x14:cfRule>
          <xm:sqref>E276:G278</xm:sqref>
        </x14:conditionalFormatting>
        <x14:conditionalFormatting xmlns:xm="http://schemas.microsoft.com/office/excel/2006/main">
          <x14:cfRule type="expression" priority="4" id="{192B55FE-83B0-4944-ADC6-4CEDF887C55C}">
            <xm:f>('PRODUCT DETAILS'!$E$10&lt;&gt;"Game")*('PRODUCT DETAILS'!$E$10&lt;&gt;"Demo")*('PRODUCT DETAILS'!$E$10&lt;&gt;"LiveApp")</xm:f>
            <x14:dxf>
              <font>
                <color theme="0"/>
              </font>
              <fill>
                <patternFill patternType="lightUp">
                  <fgColor theme="0" tint="-0.24994659260841701"/>
                </patternFill>
              </fill>
            </x14:dxf>
          </x14:cfRule>
          <xm:sqref>E329:G331</xm:sqref>
        </x14:conditionalFormatting>
        <x14:conditionalFormatting xmlns:xm="http://schemas.microsoft.com/office/excel/2006/main">
          <x14:cfRule type="expression" priority="3" id="{B3B674E1-113A-49AA-B22C-3BC9EF9E2A84}">
            <xm:f>('PRODUCT DETAILS'!$E$10&lt;&gt;"Game")*('PRODUCT DETAILS'!$E$10&lt;&gt;"Demo")*('PRODUCT DETAILS'!$E$10&lt;&gt;"LiveApp")</xm:f>
            <x14:dxf>
              <font>
                <color theme="0"/>
              </font>
              <fill>
                <patternFill patternType="lightUp">
                  <fgColor theme="0" tint="-0.24994659260841701"/>
                </patternFill>
              </fill>
            </x14:dxf>
          </x14:cfRule>
          <xm:sqref>E382:G384</xm:sqref>
        </x14:conditionalFormatting>
        <x14:conditionalFormatting xmlns:xm="http://schemas.microsoft.com/office/excel/2006/main">
          <x14:cfRule type="expression" priority="2" id="{8F039958-6372-4C77-B232-1D47B54791F0}">
            <xm:f>('PRODUCT DETAILS'!$E$10&lt;&gt;"Game")*('PRODUCT DETAILS'!$E$10&lt;&gt;"Demo")*('PRODUCT DETAILS'!$E$10&lt;&gt;"LiveApp")</xm:f>
            <x14:dxf>
              <font>
                <color theme="0"/>
              </font>
              <fill>
                <patternFill patternType="lightUp">
                  <fgColor theme="0" tint="-0.24994659260841701"/>
                </patternFill>
              </fill>
            </x14:dxf>
          </x14:cfRule>
          <xm:sqref>E435:G437</xm:sqref>
        </x14:conditionalFormatting>
        <x14:conditionalFormatting xmlns:xm="http://schemas.microsoft.com/office/excel/2006/main">
          <x14:cfRule type="expression" priority="1" id="{BE654C0A-8C81-412C-8D3E-CA8FB5BEC882}">
            <xm:f>('PRODUCT DETAILS'!$E$10&lt;&gt;"Game")*('PRODUCT DETAILS'!$E$10&lt;&gt;"Demo")*('PRODUCT DETAILS'!$E$10&lt;&gt;"LiveApp")</xm:f>
            <x14:dxf>
              <font>
                <color theme="0"/>
              </font>
              <fill>
                <patternFill patternType="lightUp">
                  <fgColor theme="0" tint="-0.24994659260841701"/>
                </patternFill>
              </fill>
            </x14:dxf>
          </x14:cfRule>
          <xm:sqref>E488:G490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14:formula1>
            <xm:f>_reference!$C$1:$C$3</xm:f>
          </x14:formula1>
          <xm:sqref>E4</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dimension ref="A2:Y67"/>
  <sheetViews>
    <sheetView showGridLines="0" showRowColHeaders="0" workbookViewId="0">
      <selection activeCell="F6" sqref="F6"/>
    </sheetView>
  </sheetViews>
  <sheetFormatPr baseColWidth="10" defaultColWidth="9.140625" defaultRowHeight="15" x14ac:dyDescent="0.25"/>
  <cols>
    <col min="1" max="2" width="4.28515625" customWidth="1"/>
    <col min="3" max="3" width="1.5703125" customWidth="1"/>
    <col min="4" max="4" width="36.7109375" bestFit="1" customWidth="1"/>
    <col min="5" max="5" width="11.28515625" bestFit="1" customWidth="1"/>
    <col min="6" max="11" width="23.28515625" customWidth="1"/>
    <col min="12" max="13" width="23.28515625" hidden="1" customWidth="1"/>
    <col min="14" max="25" width="21.42578125" hidden="1" customWidth="1"/>
    <col min="26" max="26" width="21.42578125" customWidth="1"/>
  </cols>
  <sheetData>
    <row r="2" spans="2:25" ht="48" customHeight="1" x14ac:dyDescent="0.25">
      <c r="B2" s="299" t="s">
        <v>170</v>
      </c>
      <c r="C2" s="299"/>
      <c r="D2" s="299"/>
      <c r="E2" s="299"/>
      <c r="F2" s="299"/>
      <c r="G2" s="299"/>
      <c r="H2" s="299"/>
    </row>
    <row r="4" spans="2:25" s="1" customFormat="1" ht="17.25" x14ac:dyDescent="0.3">
      <c r="B4" s="7" t="s">
        <v>255</v>
      </c>
      <c r="C4" s="279" t="s">
        <v>97</v>
      </c>
      <c r="D4" s="280"/>
      <c r="E4" s="280"/>
      <c r="F4" s="280"/>
      <c r="G4" s="280"/>
      <c r="H4" s="280"/>
      <c r="I4" s="280"/>
      <c r="J4" s="280"/>
      <c r="K4" s="280"/>
      <c r="L4" s="280"/>
    </row>
    <row r="5" spans="2:25" s="1" customFormat="1" ht="15" customHeight="1" x14ac:dyDescent="0.3">
      <c r="C5" s="5"/>
      <c r="D5" s="5"/>
      <c r="E5" s="59" t="s">
        <v>110</v>
      </c>
      <c r="F5" s="58" t="s">
        <v>188</v>
      </c>
      <c r="G5" s="58" t="s">
        <v>189</v>
      </c>
      <c r="H5" s="58" t="s">
        <v>190</v>
      </c>
      <c r="I5" s="58" t="s">
        <v>191</v>
      </c>
      <c r="J5" s="58" t="s">
        <v>192</v>
      </c>
      <c r="K5" s="58" t="s">
        <v>193</v>
      </c>
      <c r="L5" s="58" t="s">
        <v>194</v>
      </c>
      <c r="M5" s="58" t="s">
        <v>195</v>
      </c>
      <c r="N5" s="58" t="s">
        <v>196</v>
      </c>
      <c r="O5" s="58" t="s">
        <v>197</v>
      </c>
      <c r="P5" s="58" t="s">
        <v>198</v>
      </c>
      <c r="Q5" s="58" t="s">
        <v>199</v>
      </c>
      <c r="R5" s="58" t="s">
        <v>200</v>
      </c>
      <c r="S5" s="58" t="s">
        <v>201</v>
      </c>
      <c r="T5" s="58" t="s">
        <v>202</v>
      </c>
      <c r="U5" s="58" t="s">
        <v>203</v>
      </c>
      <c r="V5" s="58" t="s">
        <v>204</v>
      </c>
      <c r="W5" s="58" t="s">
        <v>205</v>
      </c>
      <c r="X5" s="58" t="s">
        <v>206</v>
      </c>
      <c r="Y5" s="58" t="s">
        <v>207</v>
      </c>
    </row>
    <row r="6" spans="2:25" s="1" customFormat="1" ht="16.5" x14ac:dyDescent="0.3">
      <c r="C6" s="300" t="s">
        <v>46</v>
      </c>
      <c r="D6" s="301"/>
      <c r="E6" s="60">
        <v>10</v>
      </c>
      <c r="F6" s="87" t="s">
        <v>169</v>
      </c>
      <c r="G6" s="87" t="s">
        <v>169</v>
      </c>
      <c r="H6" s="87" t="s">
        <v>169</v>
      </c>
      <c r="I6" s="87" t="s">
        <v>169</v>
      </c>
      <c r="J6" s="87" t="s">
        <v>169</v>
      </c>
      <c r="K6" s="87" t="s">
        <v>169</v>
      </c>
      <c r="L6" s="87" t="s">
        <v>169</v>
      </c>
      <c r="M6" s="87" t="s">
        <v>169</v>
      </c>
      <c r="N6" s="87" t="s">
        <v>169</v>
      </c>
      <c r="O6" s="87" t="s">
        <v>169</v>
      </c>
      <c r="P6" s="87" t="s">
        <v>169</v>
      </c>
      <c r="Q6" s="87" t="s">
        <v>169</v>
      </c>
      <c r="R6" s="87" t="s">
        <v>169</v>
      </c>
      <c r="S6" s="87" t="s">
        <v>169</v>
      </c>
      <c r="T6" s="87" t="s">
        <v>169</v>
      </c>
      <c r="U6" s="87" t="s">
        <v>169</v>
      </c>
      <c r="V6" s="87" t="s">
        <v>169</v>
      </c>
      <c r="W6" s="87" t="s">
        <v>169</v>
      </c>
      <c r="X6" s="87" t="s">
        <v>169</v>
      </c>
      <c r="Y6" s="87" t="s">
        <v>169</v>
      </c>
    </row>
    <row r="7" spans="2:25" s="1" customFormat="1" ht="16.5" customHeight="1" x14ac:dyDescent="0.3">
      <c r="C7" s="300" t="s">
        <v>187</v>
      </c>
      <c r="D7" s="301"/>
      <c r="E7" s="61"/>
      <c r="F7" s="71" t="s">
        <v>69</v>
      </c>
      <c r="G7" s="71" t="s">
        <v>69</v>
      </c>
      <c r="H7" s="71" t="s">
        <v>69</v>
      </c>
      <c r="I7" s="71" t="s">
        <v>69</v>
      </c>
      <c r="J7" s="71" t="s">
        <v>69</v>
      </c>
      <c r="K7" s="71" t="s">
        <v>69</v>
      </c>
      <c r="L7" s="71" t="s">
        <v>69</v>
      </c>
      <c r="M7" s="71" t="s">
        <v>69</v>
      </c>
      <c r="N7" s="71" t="s">
        <v>69</v>
      </c>
      <c r="O7" s="71" t="s">
        <v>69</v>
      </c>
      <c r="P7" s="71" t="s">
        <v>69</v>
      </c>
      <c r="Q7" s="71" t="s">
        <v>69</v>
      </c>
      <c r="R7" s="71" t="s">
        <v>69</v>
      </c>
      <c r="S7" s="71" t="s">
        <v>69</v>
      </c>
      <c r="T7" s="71" t="s">
        <v>69</v>
      </c>
      <c r="U7" s="71" t="s">
        <v>69</v>
      </c>
      <c r="V7" s="71" t="s">
        <v>69</v>
      </c>
      <c r="W7" s="71" t="s">
        <v>69</v>
      </c>
      <c r="X7" s="71" t="s">
        <v>69</v>
      </c>
      <c r="Y7" s="71" t="s">
        <v>69</v>
      </c>
    </row>
    <row r="8" spans="2:25" s="1" customFormat="1" ht="16.5" customHeight="1" x14ac:dyDescent="0.3">
      <c r="C8" s="289" t="s">
        <v>210</v>
      </c>
      <c r="D8" s="304"/>
      <c r="E8" s="61"/>
      <c r="F8" s="120" t="str">
        <f>IF((F7="Select_Option")+(F7=""),"",IF(F7="Test Tier 1 - $0.01 USD",0.01,IF(F7="Test Tier 2 - $0.02 USD",0.02,INDEX(WSP[#All],MATCH(F7,WSP[LOOKUP],0)+1,MATCH("United States",WSP[#Headers],0)))))</f>
        <v/>
      </c>
      <c r="G8" s="121" t="str">
        <f>IF((G7="Select_Option")+(G7=""),"",IF(G7="Test Tier 1 - $0.01 USD",0.01,IF(G7="Test Tier 2 - $0.02 USD",0.02,INDEX(WSP[#All],MATCH(G7,WSP[LOOKUP],0)+1,MATCH("United States",WSP[#Headers],0)))))</f>
        <v/>
      </c>
      <c r="H8" s="121" t="str">
        <f>IF((H7="Select_Option")+(H7=""),"",IF(H7="Test Tier 1 - $0.01 USD",0.01,IF(H7="Test Tier 2 - $0.02 USD",0.02,INDEX(WSP[#All],MATCH(H7,WSP[LOOKUP],0)+1,MATCH("United States",WSP[#Headers],0)))))</f>
        <v/>
      </c>
      <c r="I8" s="121" t="str">
        <f>IF((I7="Select_Option")+(I7=""),"",IF(I7="Test Tier 1 - $0.01 USD",0.01,IF(I7="Test Tier 2 - $0.02 USD",0.02,INDEX(WSP[#All],MATCH(I7,WSP[LOOKUP],0)+1,MATCH("United States",WSP[#Headers],0)))))</f>
        <v/>
      </c>
      <c r="J8" s="121" t="str">
        <f>IF((J7="Select_Option")+(J7=""),"",IF(J7="Test Tier 1 - $0.01 USD",0.01,IF(J7="Test Tier 2 - $0.02 USD",0.02,INDEX(WSP[#All],MATCH(J7,WSP[LOOKUP],0)+1,MATCH("United States",WSP[#Headers],0)))))</f>
        <v/>
      </c>
      <c r="K8" s="122" t="str">
        <f>IF((K7="Select_Option")+(K7=""),"",IF(K7="Test Tier 1 - $0.01 USD",0.01,IF(K7="Test Tier 2 - $0.02 USD",0.02,INDEX(WSP[#All],MATCH(K7,WSP[LOOKUP],0)+1,MATCH("United States",WSP[#Headers],0)))))</f>
        <v/>
      </c>
      <c r="L8" s="57" t="str">
        <f t="array" ref="L8">IF((L7="Select_Option")+(L7=""),"",IF(L7="Test Tier 1 - $0.01 USD",0.01,IF(L7="Test Tier 2 - $0.02 USD",0.02,INDEX(WSP[#All],MATCH(L7,WSP[LOOKUP],0)+1,MATCH("United States",WSP[#Headers],0)))))</f>
        <v/>
      </c>
      <c r="M8" s="57" t="str">
        <f t="array" ref="M8">IF((M7="Select_Option")+(M7=""),"",IF(M7="Test Tier 1 - $0.01 USD",0.01,IF(M7="Test Tier 2 - $0.02 USD",0.02,INDEX(WSP[#All],MATCH(M7,WSP[LOOKUP],0)+1,MATCH("United States",WSP[#Headers],0)))))</f>
        <v/>
      </c>
      <c r="N8" s="57" t="str">
        <f t="array" ref="N8">IF((N7="Select_Option")+(N7=""),"",IF(N7="Test Tier 1 - $0.01 USD",0.01,IF(N7="Test Tier 2 - $0.02 USD",0.02,INDEX(WSP[#All],MATCH(N7,WSP[LOOKUP],0)+1,MATCH("United States",WSP[#Headers],0)))))</f>
        <v/>
      </c>
      <c r="O8" s="57" t="str">
        <f t="array" ref="O8">IF((O7="Select_Option")+(O7=""),"",IF(O7="Test Tier 1 - $0.01 USD",0.01,IF(O7="Test Tier 2 - $0.02 USD",0.02,INDEX(WSP[#All],MATCH(O7,WSP[LOOKUP],0)+1,MATCH("United States",WSP[#Headers],0)))))</f>
        <v/>
      </c>
      <c r="P8" s="57" t="str">
        <f t="array" ref="P8">IF((P7="Select_Option")+(P7=""),"",IF(P7="Test Tier 1 - $0.01 USD",0.01,IF(P7="Test Tier 2 - $0.02 USD",0.02,INDEX(WSP[#All],MATCH(P7,WSP[LOOKUP],0)+1,MATCH("United States",WSP[#Headers],0)))))</f>
        <v/>
      </c>
      <c r="Q8" s="57" t="str">
        <f t="array" ref="Q8">IF((Q7="Select_Option")+(Q7=""),"",IF(Q7="Test Tier 1 - $0.01 USD",0.01,IF(Q7="Test Tier 2 - $0.02 USD",0.02,INDEX(WSP[#All],MATCH(Q7,WSP[LOOKUP],0)+1,MATCH("United States",WSP[#Headers],0)))))</f>
        <v/>
      </c>
      <c r="R8" s="57" t="str">
        <f t="array" ref="R8">IF((R7="Select_Option")+(R7=""),"",IF(R7="Test Tier 1 - $0.01 USD",0.01,IF(R7="Test Tier 2 - $0.02 USD",0.02,INDEX(WSP[#All],MATCH(R7,WSP[LOOKUP],0)+1,MATCH("United States",WSP[#Headers],0)))))</f>
        <v/>
      </c>
      <c r="S8" s="57" t="str">
        <f t="array" ref="S8">IF((S7="Select_Option")+(S7=""),"",IF(S7="Test Tier 1 - $0.01 USD",0.01,IF(S7="Test Tier 2 - $0.02 USD",0.02,INDEX(WSP[#All],MATCH(S7,WSP[LOOKUP],0)+1,MATCH("United States",WSP[#Headers],0)))))</f>
        <v/>
      </c>
      <c r="T8" s="57" t="str">
        <f t="array" ref="T8">IF((T7="Select_Option")+(T7=""),"",IF(T7="Test Tier 1 - $0.01 USD",0.01,IF(T7="Test Tier 2 - $0.02 USD",0.02,INDEX(WSP[#All],MATCH(T7,WSP[LOOKUP],0)+1,MATCH("United States",WSP[#Headers],0)))))</f>
        <v/>
      </c>
      <c r="U8" s="57" t="str">
        <f t="array" ref="U8">IF((U7="Select_Option")+(U7=""),"",IF(U7="Test Tier 1 - $0.01 USD",0.01,IF(U7="Test Tier 2 - $0.02 USD",0.02,INDEX(WSP[#All],MATCH(U7,WSP[LOOKUP],0)+1,MATCH("United States",WSP[#Headers],0)))))</f>
        <v/>
      </c>
      <c r="V8" s="57" t="str">
        <f t="array" ref="V8">IF((V7="Select_Option")+(V7=""),"",IF(V7="Test Tier 1 - $0.01 USD",0.01,IF(V7="Test Tier 2 - $0.02 USD",0.02,INDEX(WSP[#All],MATCH(V7,WSP[LOOKUP],0)+1,MATCH("United States",WSP[#Headers],0)))))</f>
        <v/>
      </c>
      <c r="W8" s="57" t="str">
        <f t="array" ref="W8">IF((W7="Select_Option")+(W7=""),"",IF(W7="Test Tier 1 - $0.01 USD",0.01,IF(W7="Test Tier 2 - $0.02 USD",0.02,INDEX(WSP[#All],MATCH(W7,WSP[LOOKUP],0)+1,MATCH("United States",WSP[#Headers],0)))))</f>
        <v/>
      </c>
      <c r="X8" s="57" t="str">
        <f t="array" ref="X8">IF((X7="Select_Option")+(X7=""),"",IF(X7="Test Tier 1 - $0.01 USD",0.01,IF(X7="Test Tier 2 - $0.02 USD",0.02,INDEX(WSP[#All],MATCH(X7,WSP[LOOKUP],0)+1,MATCH("United States",WSP[#Headers],0)))))</f>
        <v/>
      </c>
      <c r="Y8" s="57" t="str">
        <f t="array" ref="Y8">IF((Y7="Select_Option")+(Y7=""),"",IF(Y7="Test Tier 1 - $0.01 USD",0.01,IF(Y7="Test Tier 2 - $0.02 USD",0.02,INDEX(WSP[#All],MATCH(Y7,WSP[LOOKUP],0)+1,MATCH("United States",WSP[#Headers],0)))))</f>
        <v/>
      </c>
    </row>
    <row r="9" spans="2:25" s="1" customFormat="1" ht="16.5" hidden="1" customHeight="1" x14ac:dyDescent="0.3">
      <c r="C9" s="302" t="s">
        <v>393</v>
      </c>
      <c r="D9" s="303"/>
      <c r="E9" s="119"/>
      <c r="F9" s="123" t="s">
        <v>69</v>
      </c>
      <c r="G9" s="124" t="s">
        <v>69</v>
      </c>
      <c r="H9" s="124" t="s">
        <v>69</v>
      </c>
      <c r="I9" s="124" t="s">
        <v>69</v>
      </c>
      <c r="J9" s="124" t="s">
        <v>69</v>
      </c>
      <c r="K9" s="125" t="s">
        <v>69</v>
      </c>
      <c r="L9" s="71" t="s">
        <v>69</v>
      </c>
      <c r="M9" s="71" t="s">
        <v>69</v>
      </c>
      <c r="N9" s="71" t="s">
        <v>69</v>
      </c>
      <c r="O9" s="71" t="s">
        <v>69</v>
      </c>
      <c r="P9" s="71" t="s">
        <v>69</v>
      </c>
      <c r="Q9" s="71" t="s">
        <v>69</v>
      </c>
      <c r="R9" s="71" t="s">
        <v>69</v>
      </c>
      <c r="S9" s="71" t="s">
        <v>69</v>
      </c>
      <c r="T9" s="71" t="s">
        <v>69</v>
      </c>
      <c r="U9" s="71" t="s">
        <v>69</v>
      </c>
      <c r="V9" s="71" t="s">
        <v>69</v>
      </c>
      <c r="W9" s="71" t="s">
        <v>69</v>
      </c>
      <c r="X9" s="71" t="s">
        <v>69</v>
      </c>
      <c r="Y9" s="71" t="s">
        <v>69</v>
      </c>
    </row>
    <row r="10" spans="2:25" s="1" customFormat="1" ht="16.5" customHeight="1" x14ac:dyDescent="0.3">
      <c r="C10" s="289" t="s">
        <v>209</v>
      </c>
      <c r="D10" s="304"/>
      <c r="E10" s="61"/>
      <c r="F10" s="120" t="str">
        <f>IF((F9="Select_Option")*(F7="Select_Option"),"",IF((F9="Select_Option")*(F7&lt;&gt;"Select_Option"),INDEX(SRP[#All],MATCH(INDEX(_reference!$J$3:$J$406,MATCH(F7,_reference!$I$3:$I$406,0)),SRP[LOOKUP],0)+1,MATCH("United States",SRP[#Headers],0)),IF(F9="Test Tier 1 - $0.01 USD",0.01,IF(F9="Test Tier 2 - $0.02 USD",0.02,INDEX(SRP[#All],MATCH(F9,SRP[LOOKUP],0)+1,MATCH("United States",SRP[#Headers],0))))))</f>
        <v/>
      </c>
      <c r="G10" s="121" t="str">
        <f>IF((G9="Select_Option")*(G7="Select_Option"),"",IF((G9="Select_Option")*(G7&lt;&gt;"Select_Option"),INDEX(SRP[#All],MATCH(INDEX(_reference!$J$3:$J$406,MATCH(G7,_reference!$I$3:$I$406,0)),SRP[LOOKUP],0)+1,MATCH("United States",SRP[#Headers],0)),IF(G9="Test Tier 1 - $0.01 USD",0.01,IF(G9="Test Tier 2 - $0.02 USD",0.02,INDEX(SRP[#All],MATCH(G9,SRP[LOOKUP],0)+1,MATCH("United States",SRP[#Headers],0))))))</f>
        <v/>
      </c>
      <c r="H10" s="121" t="str">
        <f>IF((H9="Select_Option")*(H7="Select_Option"),"",IF((H9="Select_Option")*(H7&lt;&gt;"Select_Option"),INDEX(SRP[#All],MATCH(INDEX(_reference!$J$3:$J$406,MATCH(H7,_reference!$I$3:$I$406,0)),SRP[LOOKUP],0)+1,MATCH("United States",SRP[#Headers],0)),IF(H9="Test Tier 1 - $0.01 USD",0.01,IF(H9="Test Tier 2 - $0.02 USD",0.02,INDEX(SRP[#All],MATCH(H9,SRP[LOOKUP],0)+1,MATCH("United States",SRP[#Headers],0))))))</f>
        <v/>
      </c>
      <c r="I10" s="121" t="str">
        <f>IF((I9="Select_Option")*(I7="Select_Option"),"",IF((I9="Select_Option")*(I7&lt;&gt;"Select_Option"),INDEX(SRP[#All],MATCH(INDEX(_reference!$J$3:$J$406,MATCH(I7,_reference!$I$3:$I$406,0)),SRP[LOOKUP],0)+1,MATCH("United States",SRP[#Headers],0)),IF(I9="Test Tier 1 - $0.01 USD",0.01,IF(I9="Test Tier 2 - $0.02 USD",0.02,INDEX(SRP[#All],MATCH(I9,SRP[LOOKUP],0)+1,MATCH("United States",SRP[#Headers],0))))))</f>
        <v/>
      </c>
      <c r="J10" s="121" t="str">
        <f>IF((J9="Select_Option")*(J7="Select_Option"),"",IF((J9="Select_Option")*(J7&lt;&gt;"Select_Option"),INDEX(SRP[#All],MATCH(INDEX(_reference!$J$3:$J$406,MATCH(J7,_reference!$I$3:$I$406,0)),SRP[LOOKUP],0)+1,MATCH("United States",SRP[#Headers],0)),IF(J9="Test Tier 1 - $0.01 USD",0.01,IF(J9="Test Tier 2 - $0.02 USD",0.02,INDEX(SRP[#All],MATCH(J9,SRP[LOOKUP],0)+1,MATCH("United States",SRP[#Headers],0))))))</f>
        <v/>
      </c>
      <c r="K10" s="122" t="str">
        <f>IF((K9="Select_Option")*(K7="Select_Option"),"",IF((K9="Select_Option")*(K7&lt;&gt;"Select_Option"),INDEX(SRP[#All],MATCH(INDEX(_reference!$J$3:$J$406,MATCH(K7,_reference!$I$3:$I$406,0)),SRP[LOOKUP],0)+1,MATCH("United States",SRP[#Headers],0)),IF(K9="Test Tier 1 - $0.01 USD",0.01,IF(K9="Test Tier 2 - $0.02 USD",0.02,INDEX(SRP[#All],MATCH(K9,SRP[LOOKUP],0)+1,MATCH("United States",SRP[#Headers],0))))))</f>
        <v/>
      </c>
      <c r="L10" s="57" t="str">
        <f t="array" ref="L10">IF((L9="Select_Option")+(L9=""),"",IF(L9="Test Tier 1 - $0.01 USD",0.01,IF(L9="Test Tier 2 - $0.02 USD",0.02,INDEX(SRP[#All],MATCH(L9,SRP[LOOKUP],0)+1,MATCH("United States",SRP[#Headers],0)))))</f>
        <v/>
      </c>
      <c r="M10" s="57" t="str">
        <f t="array" ref="M10">IF((M9="Select_Option")+(M9=""),"",IF(M9="Test Tier 1 - $0.01 USD",0.01,IF(M9="Test Tier 2 - $0.02 USD",0.02,INDEX(SRP[#All],MATCH(M9,SRP[LOOKUP],0)+1,MATCH("United States",SRP[#Headers],0)))))</f>
        <v/>
      </c>
      <c r="N10" s="57" t="str">
        <f t="array" ref="N10">IF((N9="Select_Option")+(N9=""),"",IF(N9="Test Tier 1 - $0.01 USD",0.01,IF(N9="Test Tier 2 - $0.02 USD",0.02,INDEX(SRP[#All],MATCH(N9,SRP[LOOKUP],0)+1,MATCH("United States",SRP[#Headers],0)))))</f>
        <v/>
      </c>
      <c r="O10" s="57" t="str">
        <f t="array" ref="O10">IF((O9="Select_Option")+(O9=""),"",IF(O9="Test Tier 1 - $0.01 USD",0.01,IF(O9="Test Tier 2 - $0.02 USD",0.02,INDEX(SRP[#All],MATCH(O9,SRP[LOOKUP],0)+1,MATCH("United States",SRP[#Headers],0)))))</f>
        <v/>
      </c>
      <c r="P10" s="57" t="str">
        <f t="array" ref="P10">IF((P9="Select_Option")+(P9=""),"",IF(P9="Test Tier 1 - $0.01 USD",0.01,IF(P9="Test Tier 2 - $0.02 USD",0.02,INDEX(SRP[#All],MATCH(P9,SRP[LOOKUP],0)+1,MATCH("United States",SRP[#Headers],0)))))</f>
        <v/>
      </c>
      <c r="Q10" s="57" t="str">
        <f t="array" ref="Q10">IF((Q9="Select_Option")+(Q9=""),"",IF(Q9="Test Tier 1 - $0.01 USD",0.01,IF(Q9="Test Tier 2 - $0.02 USD",0.02,INDEX(SRP[#All],MATCH(Q9,SRP[LOOKUP],0)+1,MATCH("United States",SRP[#Headers],0)))))</f>
        <v/>
      </c>
      <c r="R10" s="57" t="str">
        <f t="array" ref="R10">IF((R9="Select_Option")+(R9=""),"",IF(R9="Test Tier 1 - $0.01 USD",0.01,IF(R9="Test Tier 2 - $0.02 USD",0.02,INDEX(SRP[#All],MATCH(R9,SRP[LOOKUP],0)+1,MATCH("United States",SRP[#Headers],0)))))</f>
        <v/>
      </c>
      <c r="S10" s="57" t="str">
        <f t="array" ref="S10">IF((S9="Select_Option")+(S9=""),"",IF(S9="Test Tier 1 - $0.01 USD",0.01,IF(S9="Test Tier 2 - $0.02 USD",0.02,INDEX(SRP[#All],MATCH(S9,SRP[LOOKUP],0)+1,MATCH("United States",SRP[#Headers],0)))))</f>
        <v/>
      </c>
      <c r="T10" s="57" t="str">
        <f t="array" ref="T10">IF((T9="Select_Option")+(T9=""),"",IF(T9="Test Tier 1 - $0.01 USD",0.01,IF(T9="Test Tier 2 - $0.02 USD",0.02,INDEX(SRP[#All],MATCH(T9,SRP[LOOKUP],0)+1,MATCH("United States",SRP[#Headers],0)))))</f>
        <v/>
      </c>
      <c r="U10" s="57" t="str">
        <f t="array" ref="U10">IF((U9="Select_Option")+(U9=""),"",IF(U9="Test Tier 1 - $0.01 USD",0.01,IF(U9="Test Tier 2 - $0.02 USD",0.02,INDEX(SRP[#All],MATCH(U9,SRP[LOOKUP],0)+1,MATCH("United States",SRP[#Headers],0)))))</f>
        <v/>
      </c>
      <c r="V10" s="57" t="str">
        <f t="array" ref="V10">IF((V9="Select_Option")+(V9=""),"",IF(V9="Test Tier 1 - $0.01 USD",0.01,IF(V9="Test Tier 2 - $0.02 USD",0.02,INDEX(SRP[#All],MATCH(V9,SRP[LOOKUP],0)+1,MATCH("United States",SRP[#Headers],0)))))</f>
        <v/>
      </c>
      <c r="W10" s="57" t="str">
        <f t="array" ref="W10">IF((W9="Select_Option")+(W9=""),"",IF(W9="Test Tier 1 - $0.01 USD",0.01,IF(W9="Test Tier 2 - $0.02 USD",0.02,INDEX(SRP[#All],MATCH(W9,SRP[LOOKUP],0)+1,MATCH("United States",SRP[#Headers],0)))))</f>
        <v/>
      </c>
      <c r="X10" s="57" t="str">
        <f t="array" ref="X10">IF((X9="Select_Option")+(X9=""),"",IF(X9="Test Tier 1 - $0.01 USD",0.01,IF(X9="Test Tier 2 - $0.02 USD",0.02,INDEX(SRP[#All],MATCH(X9,SRP[LOOKUP],0)+1,MATCH("United States",SRP[#Headers],0)))))</f>
        <v/>
      </c>
      <c r="Y10" s="57" t="str">
        <f t="array" ref="Y10">IF((Y9="Select_Option")+(Y9=""),"",IF(Y9="Test Tier 1 - $0.01 USD",0.01,IF(Y9="Test Tier 2 - $0.02 USD",0.02,INDEX(SRP[#All],MATCH(Y9,SRP[LOOKUP],0)+1,MATCH("United States",SRP[#Headers],0)))))</f>
        <v/>
      </c>
    </row>
    <row r="11" spans="2:25" s="1" customFormat="1" ht="16.5" customHeight="1" x14ac:dyDescent="0.3">
      <c r="C11" s="302" t="s">
        <v>208</v>
      </c>
      <c r="D11" s="303"/>
      <c r="E11" s="119"/>
      <c r="F11" s="117" t="s">
        <v>69</v>
      </c>
      <c r="G11" s="117" t="s">
        <v>69</v>
      </c>
      <c r="H11" s="117" t="s">
        <v>69</v>
      </c>
      <c r="I11" s="117" t="s">
        <v>69</v>
      </c>
      <c r="J11" s="117" t="s">
        <v>69</v>
      </c>
      <c r="K11" s="117" t="s">
        <v>69</v>
      </c>
      <c r="L11" s="53"/>
      <c r="M11" s="53"/>
      <c r="N11" s="53"/>
      <c r="O11" s="53"/>
      <c r="P11" s="53"/>
      <c r="Q11" s="53"/>
      <c r="R11" s="53"/>
      <c r="S11" s="53"/>
      <c r="T11" s="53"/>
      <c r="U11" s="53"/>
      <c r="V11" s="53"/>
      <c r="W11" s="53"/>
      <c r="X11" s="53"/>
      <c r="Y11" s="53"/>
    </row>
    <row r="12" spans="2:25" s="1" customFormat="1" ht="16.5" customHeight="1" x14ac:dyDescent="0.3">
      <c r="C12" s="305" t="s">
        <v>177</v>
      </c>
      <c r="D12" s="306"/>
      <c r="E12" s="119"/>
      <c r="F12" s="118" t="str">
        <f t="array" ref="F12">IF((F11="Select_Option")+(F11=""),"",IF(F11="Test Tier 1 - $0.01 USD",0.01,IF(F11="Test Tier 2 - $0.02 USD",0.02,INDEX(SRP[#All],MATCH(F11,SRP[LOOKUP],0)+1,MATCH("United States",SRP[#Headers],0)))))</f>
        <v/>
      </c>
      <c r="G12" s="118" t="str">
        <f t="array" ref="G12">IF((G11="Select_Option")+(G11=""),"",IF(G11="Test Tier 1 - $0.01 USD",0.01,IF(G11="Test Tier 2 - $0.02 USD",0.02,INDEX(SRP[#All],MATCH(G11,SRP[LOOKUP],0)+1,MATCH("United States",SRP[#Headers],0)))))</f>
        <v/>
      </c>
      <c r="H12" s="118" t="str">
        <f t="array" ref="H12">IF((H11="Select_Option")+(H11=""),"",IF(H11="Test Tier 1 - $0.01 USD",0.01,IF(H11="Test Tier 2 - $0.02 USD",0.02,INDEX(SRP[#All],MATCH(H11,SRP[LOOKUP],0)+1,MATCH("United States",SRP[#Headers],0)))))</f>
        <v/>
      </c>
      <c r="I12" s="118" t="str">
        <f t="array" ref="I12">IF((I11="Select_Option")+(I11=""),"",IF(I11="Test Tier 1 - $0.01 USD",0.01,IF(I11="Test Tier 2 - $0.02 USD",0.02,INDEX(SRP[#All],MATCH(I11,SRP[LOOKUP],0)+1,MATCH("United States",SRP[#Headers],0)))))</f>
        <v/>
      </c>
      <c r="J12" s="118" t="str">
        <f t="array" ref="J12">IF((J11="Select_Option")+(J11=""),"",IF(J11="Test Tier 1 - $0.01 USD",0.01,IF(J11="Test Tier 2 - $0.02 USD",0.02,INDEX(SRP[#All],MATCH(J11,SRP[LOOKUP],0)+1,MATCH("United States",SRP[#Headers],0)))))</f>
        <v/>
      </c>
      <c r="K12" s="118" t="str">
        <f t="array" ref="K12">IF((K11="Select_Option")+(K11=""),"",IF(K11="Test Tier 1 - $0.01 USD",0.01,IF(K11="Test Tier 2 - $0.02 USD",0.02,INDEX(SRP[#All],MATCH(K11,SRP[LOOKUP],0)+1,MATCH("United States",SRP[#Headers],0)))))</f>
        <v/>
      </c>
      <c r="L12" s="54">
        <f>IF(L11="Select_Option","",VLOOKUP(L11,Table1[],3,FALSE))</f>
        <v>0</v>
      </c>
      <c r="M12" s="54">
        <f>IF(M11="Select_Option","",VLOOKUP(M11,Table1[],3,FALSE))</f>
        <v>0</v>
      </c>
      <c r="N12" s="54">
        <f>IF(N11="Select_Option","",VLOOKUP(N11,Table1[],3,FALSE))</f>
        <v>0</v>
      </c>
      <c r="O12" s="54">
        <f>IF(O11="Select_Option","",VLOOKUP(O11,Table1[],3,FALSE))</f>
        <v>0</v>
      </c>
      <c r="P12" s="54">
        <f>IF(P11="Select_Option","",VLOOKUP(P11,Table1[],3,FALSE))</f>
        <v>0</v>
      </c>
      <c r="Q12" s="54">
        <f>IF(Q11="Select_Option","",VLOOKUP(Q11,Table1[],3,FALSE))</f>
        <v>0</v>
      </c>
      <c r="R12" s="54">
        <f>IF(R11="Select_Option","",VLOOKUP(R11,Table1[],3,FALSE))</f>
        <v>0</v>
      </c>
      <c r="S12" s="54">
        <f>IF(S11="Select_Option","",VLOOKUP(S11,Table1[],3,FALSE))</f>
        <v>0</v>
      </c>
      <c r="T12" s="54">
        <f>IF(T11="Select_Option","",VLOOKUP(T11,Table1[],3,FALSE))</f>
        <v>0</v>
      </c>
      <c r="U12" s="54">
        <f>IF(U11="Select_Option","",VLOOKUP(U11,Table1[],3,FALSE))</f>
        <v>0</v>
      </c>
      <c r="V12" s="54">
        <f>IF(V11="Select_Option","",VLOOKUP(V11,Table1[],3,FALSE))</f>
        <v>0</v>
      </c>
      <c r="W12" s="54">
        <f>IF(W11="Select_Option","",VLOOKUP(W11,Table1[],3,FALSE))</f>
        <v>0</v>
      </c>
      <c r="X12" s="54">
        <f>IF(X11="Select_Option","",VLOOKUP(X11,Table1[],3,FALSE))</f>
        <v>0</v>
      </c>
      <c r="Y12" s="54">
        <f>IF(Y11="Select_Option","",VLOOKUP(Y11,Table1[],3,FALSE))</f>
        <v>0</v>
      </c>
    </row>
    <row r="13" spans="2:25" s="1" customFormat="1" ht="16.5" customHeight="1" x14ac:dyDescent="0.3">
      <c r="B13" s="284" t="s">
        <v>54</v>
      </c>
      <c r="C13" s="282" t="s">
        <v>15</v>
      </c>
      <c r="D13" s="282"/>
      <c r="E13" s="60" t="s">
        <v>111</v>
      </c>
      <c r="F13" s="238" t="s">
        <v>47</v>
      </c>
      <c r="G13" s="71" t="s">
        <v>47</v>
      </c>
      <c r="H13" s="71" t="s">
        <v>47</v>
      </c>
      <c r="I13" s="71" t="s">
        <v>47</v>
      </c>
      <c r="J13" s="71" t="s">
        <v>47</v>
      </c>
      <c r="K13" s="71" t="s">
        <v>47</v>
      </c>
      <c r="L13" s="71" t="s">
        <v>47</v>
      </c>
      <c r="M13" s="71" t="s">
        <v>47</v>
      </c>
      <c r="N13" s="71" t="s">
        <v>47</v>
      </c>
      <c r="O13" s="71" t="s">
        <v>47</v>
      </c>
      <c r="P13" s="71" t="s">
        <v>47</v>
      </c>
      <c r="Q13" s="71" t="s">
        <v>47</v>
      </c>
      <c r="R13" s="71" t="s">
        <v>47</v>
      </c>
      <c r="S13" s="71" t="s">
        <v>47</v>
      </c>
      <c r="T13" s="71" t="s">
        <v>47</v>
      </c>
      <c r="U13" s="71" t="s">
        <v>47</v>
      </c>
      <c r="V13" s="71" t="s">
        <v>47</v>
      </c>
      <c r="W13" s="71" t="s">
        <v>47</v>
      </c>
      <c r="X13" s="71" t="s">
        <v>47</v>
      </c>
      <c r="Y13" s="71" t="s">
        <v>47</v>
      </c>
    </row>
    <row r="14" spans="2:25" s="1" customFormat="1" ht="16.5" customHeight="1" x14ac:dyDescent="0.3">
      <c r="B14" s="285"/>
      <c r="C14" s="262" t="s">
        <v>509</v>
      </c>
      <c r="D14" s="262"/>
      <c r="E14" s="60"/>
      <c r="F14" s="238" t="s">
        <v>47</v>
      </c>
      <c r="G14" s="71" t="s">
        <v>47</v>
      </c>
      <c r="H14" s="71" t="s">
        <v>47</v>
      </c>
      <c r="I14" s="71" t="s">
        <v>47</v>
      </c>
      <c r="J14" s="71" t="s">
        <v>47</v>
      </c>
      <c r="K14" s="71" t="s">
        <v>47</v>
      </c>
      <c r="L14" s="71"/>
      <c r="M14" s="71"/>
      <c r="N14" s="71"/>
      <c r="O14" s="71"/>
      <c r="P14" s="71"/>
      <c r="Q14" s="71"/>
      <c r="R14" s="71"/>
      <c r="S14" s="71"/>
      <c r="T14" s="71"/>
      <c r="U14" s="71"/>
      <c r="V14" s="71"/>
      <c r="W14" s="71"/>
      <c r="X14" s="71"/>
      <c r="Y14" s="71"/>
    </row>
    <row r="15" spans="2:25" s="1" customFormat="1" ht="16.5" x14ac:dyDescent="0.3">
      <c r="B15" s="285"/>
      <c r="C15" s="282" t="s">
        <v>49</v>
      </c>
      <c r="D15" s="282"/>
      <c r="E15" s="60" t="s">
        <v>111</v>
      </c>
      <c r="F15" s="238" t="s">
        <v>47</v>
      </c>
      <c r="G15" s="71" t="s">
        <v>47</v>
      </c>
      <c r="H15" s="71" t="s">
        <v>47</v>
      </c>
      <c r="I15" s="71" t="s">
        <v>47</v>
      </c>
      <c r="J15" s="71" t="s">
        <v>47</v>
      </c>
      <c r="K15" s="71" t="s">
        <v>47</v>
      </c>
      <c r="L15" s="71" t="s">
        <v>47</v>
      </c>
      <c r="M15" s="71" t="s">
        <v>47</v>
      </c>
      <c r="N15" s="71" t="s">
        <v>47</v>
      </c>
      <c r="O15" s="71" t="s">
        <v>47</v>
      </c>
      <c r="P15" s="71" t="s">
        <v>47</v>
      </c>
      <c r="Q15" s="71" t="s">
        <v>47</v>
      </c>
      <c r="R15" s="71" t="s">
        <v>47</v>
      </c>
      <c r="S15" s="71" t="s">
        <v>47</v>
      </c>
      <c r="T15" s="71" t="s">
        <v>47</v>
      </c>
      <c r="U15" s="71" t="s">
        <v>47</v>
      </c>
      <c r="V15" s="71" t="s">
        <v>47</v>
      </c>
      <c r="W15" s="71" t="s">
        <v>47</v>
      </c>
      <c r="X15" s="71" t="s">
        <v>47</v>
      </c>
      <c r="Y15" s="71" t="s">
        <v>47</v>
      </c>
    </row>
    <row r="16" spans="2:25" s="1" customFormat="1" ht="16.5" x14ac:dyDescent="0.3">
      <c r="B16" s="285"/>
      <c r="C16" s="34"/>
      <c r="D16" s="35" t="s">
        <v>21</v>
      </c>
      <c r="E16" s="60"/>
      <c r="F16" s="71" t="s">
        <v>47</v>
      </c>
      <c r="G16" s="71" t="s">
        <v>47</v>
      </c>
      <c r="H16" s="71" t="s">
        <v>47</v>
      </c>
      <c r="I16" s="71" t="s">
        <v>47</v>
      </c>
      <c r="J16" s="71" t="s">
        <v>47</v>
      </c>
      <c r="K16" s="71" t="s">
        <v>47</v>
      </c>
      <c r="L16" s="71" t="s">
        <v>47</v>
      </c>
      <c r="M16" s="71" t="s">
        <v>47</v>
      </c>
      <c r="N16" s="71" t="s">
        <v>47</v>
      </c>
      <c r="O16" s="71" t="s">
        <v>47</v>
      </c>
      <c r="P16" s="71" t="s">
        <v>47</v>
      </c>
      <c r="Q16" s="71" t="s">
        <v>47</v>
      </c>
      <c r="R16" s="71" t="s">
        <v>47</v>
      </c>
      <c r="S16" s="71" t="s">
        <v>47</v>
      </c>
      <c r="T16" s="71" t="s">
        <v>47</v>
      </c>
      <c r="U16" s="71" t="s">
        <v>47</v>
      </c>
      <c r="V16" s="71" t="s">
        <v>47</v>
      </c>
      <c r="W16" s="71" t="s">
        <v>47</v>
      </c>
      <c r="X16" s="71" t="s">
        <v>47</v>
      </c>
      <c r="Y16" s="71" t="s">
        <v>47</v>
      </c>
    </row>
    <row r="17" spans="2:25" s="1" customFormat="1" ht="16.5" x14ac:dyDescent="0.3">
      <c r="B17" s="285"/>
      <c r="C17" s="34"/>
      <c r="D17" s="35" t="s">
        <v>18</v>
      </c>
      <c r="E17" s="60"/>
      <c r="F17" s="71" t="s">
        <v>47</v>
      </c>
      <c r="G17" s="71" t="s">
        <v>47</v>
      </c>
      <c r="H17" s="71" t="s">
        <v>47</v>
      </c>
      <c r="I17" s="71" t="s">
        <v>47</v>
      </c>
      <c r="J17" s="71" t="s">
        <v>47</v>
      </c>
      <c r="K17" s="71" t="s">
        <v>47</v>
      </c>
      <c r="L17" s="71" t="s">
        <v>47</v>
      </c>
      <c r="M17" s="71" t="s">
        <v>47</v>
      </c>
      <c r="N17" s="71" t="s">
        <v>47</v>
      </c>
      <c r="O17" s="71" t="s">
        <v>47</v>
      </c>
      <c r="P17" s="71" t="s">
        <v>47</v>
      </c>
      <c r="Q17" s="71" t="s">
        <v>47</v>
      </c>
      <c r="R17" s="71" t="s">
        <v>47</v>
      </c>
      <c r="S17" s="71" t="s">
        <v>47</v>
      </c>
      <c r="T17" s="71" t="s">
        <v>47</v>
      </c>
      <c r="U17" s="71" t="s">
        <v>47</v>
      </c>
      <c r="V17" s="71" t="s">
        <v>47</v>
      </c>
      <c r="W17" s="71" t="s">
        <v>47</v>
      </c>
      <c r="X17" s="71" t="s">
        <v>47</v>
      </c>
      <c r="Y17" s="71" t="s">
        <v>47</v>
      </c>
    </row>
    <row r="18" spans="2:25" s="1" customFormat="1" ht="16.5" x14ac:dyDescent="0.3">
      <c r="B18" s="285"/>
      <c r="C18" s="34"/>
      <c r="D18" s="35" t="s">
        <v>492</v>
      </c>
      <c r="E18" s="60"/>
      <c r="F18" s="71" t="s">
        <v>47</v>
      </c>
      <c r="G18" s="71" t="s">
        <v>47</v>
      </c>
      <c r="H18" s="71" t="s">
        <v>47</v>
      </c>
      <c r="I18" s="71" t="s">
        <v>47</v>
      </c>
      <c r="J18" s="71" t="s">
        <v>47</v>
      </c>
      <c r="K18" s="71" t="s">
        <v>47</v>
      </c>
      <c r="L18" s="71" t="s">
        <v>47</v>
      </c>
      <c r="M18" s="71" t="s">
        <v>47</v>
      </c>
      <c r="N18" s="71" t="s">
        <v>47</v>
      </c>
      <c r="O18" s="71" t="s">
        <v>47</v>
      </c>
      <c r="P18" s="71" t="s">
        <v>47</v>
      </c>
      <c r="Q18" s="71" t="s">
        <v>47</v>
      </c>
      <c r="R18" s="71" t="s">
        <v>47</v>
      </c>
      <c r="S18" s="71" t="s">
        <v>47</v>
      </c>
      <c r="T18" s="71" t="s">
        <v>47</v>
      </c>
      <c r="U18" s="71" t="s">
        <v>47</v>
      </c>
      <c r="V18" s="71" t="s">
        <v>47</v>
      </c>
      <c r="W18" s="71" t="s">
        <v>47</v>
      </c>
      <c r="X18" s="71" t="s">
        <v>47</v>
      </c>
      <c r="Y18" s="71" t="s">
        <v>47</v>
      </c>
    </row>
    <row r="19" spans="2:25" s="1" customFormat="1" ht="16.5" x14ac:dyDescent="0.3">
      <c r="B19" s="285"/>
      <c r="C19" s="34"/>
      <c r="D19" s="35" t="s">
        <v>497</v>
      </c>
      <c r="E19" s="60"/>
      <c r="F19" s="71" t="s">
        <v>47</v>
      </c>
      <c r="G19" s="71" t="s">
        <v>47</v>
      </c>
      <c r="H19" s="71" t="s">
        <v>47</v>
      </c>
      <c r="I19" s="71" t="s">
        <v>47</v>
      </c>
      <c r="J19" s="71" t="s">
        <v>47</v>
      </c>
      <c r="K19" s="71" t="s">
        <v>47</v>
      </c>
      <c r="L19" s="71" t="s">
        <v>47</v>
      </c>
      <c r="M19" s="71" t="s">
        <v>47</v>
      </c>
      <c r="N19" s="71" t="s">
        <v>47</v>
      </c>
      <c r="O19" s="71" t="s">
        <v>47</v>
      </c>
      <c r="P19" s="71" t="s">
        <v>47</v>
      </c>
      <c r="Q19" s="71" t="s">
        <v>47</v>
      </c>
      <c r="R19" s="71" t="s">
        <v>47</v>
      </c>
      <c r="S19" s="71" t="s">
        <v>47</v>
      </c>
      <c r="T19" s="71" t="s">
        <v>47</v>
      </c>
      <c r="U19" s="71" t="s">
        <v>47</v>
      </c>
      <c r="V19" s="71" t="s">
        <v>47</v>
      </c>
      <c r="W19" s="71" t="s">
        <v>47</v>
      </c>
      <c r="X19" s="71" t="s">
        <v>47</v>
      </c>
      <c r="Y19" s="71" t="s">
        <v>47</v>
      </c>
    </row>
    <row r="20" spans="2:25" s="1" customFormat="1" ht="16.5" x14ac:dyDescent="0.3">
      <c r="B20" s="285"/>
      <c r="C20" s="34"/>
      <c r="D20" s="35" t="s">
        <v>488</v>
      </c>
      <c r="E20" s="60"/>
      <c r="F20" s="71" t="s">
        <v>47</v>
      </c>
      <c r="G20" s="71" t="s">
        <v>47</v>
      </c>
      <c r="H20" s="71" t="s">
        <v>47</v>
      </c>
      <c r="I20" s="71" t="s">
        <v>47</v>
      </c>
      <c r="J20" s="71" t="s">
        <v>47</v>
      </c>
      <c r="K20" s="71" t="s">
        <v>47</v>
      </c>
      <c r="L20" s="71" t="s">
        <v>47</v>
      </c>
      <c r="M20" s="71" t="s">
        <v>47</v>
      </c>
      <c r="N20" s="71" t="s">
        <v>47</v>
      </c>
      <c r="O20" s="71" t="s">
        <v>47</v>
      </c>
      <c r="P20" s="71" t="s">
        <v>47</v>
      </c>
      <c r="Q20" s="71" t="s">
        <v>47</v>
      </c>
      <c r="R20" s="71" t="s">
        <v>47</v>
      </c>
      <c r="S20" s="71" t="s">
        <v>47</v>
      </c>
      <c r="T20" s="71" t="s">
        <v>47</v>
      </c>
      <c r="U20" s="71" t="s">
        <v>47</v>
      </c>
      <c r="V20" s="71" t="s">
        <v>47</v>
      </c>
      <c r="W20" s="71" t="s">
        <v>47</v>
      </c>
      <c r="X20" s="71" t="s">
        <v>47</v>
      </c>
      <c r="Y20" s="71" t="s">
        <v>47</v>
      </c>
    </row>
    <row r="21" spans="2:25" s="1" customFormat="1" ht="16.5" x14ac:dyDescent="0.3">
      <c r="B21" s="285"/>
      <c r="C21" s="34"/>
      <c r="D21" s="35" t="s">
        <v>495</v>
      </c>
      <c r="E21" s="60"/>
      <c r="F21" s="71" t="s">
        <v>47</v>
      </c>
      <c r="G21" s="71" t="s">
        <v>47</v>
      </c>
      <c r="H21" s="71" t="s">
        <v>47</v>
      </c>
      <c r="I21" s="71" t="s">
        <v>47</v>
      </c>
      <c r="J21" s="71" t="s">
        <v>47</v>
      </c>
      <c r="K21" s="71" t="s">
        <v>47</v>
      </c>
      <c r="L21" s="71" t="s">
        <v>47</v>
      </c>
      <c r="M21" s="71" t="s">
        <v>47</v>
      </c>
      <c r="N21" s="71" t="s">
        <v>47</v>
      </c>
      <c r="O21" s="71" t="s">
        <v>47</v>
      </c>
      <c r="P21" s="71" t="s">
        <v>47</v>
      </c>
      <c r="Q21" s="71" t="s">
        <v>47</v>
      </c>
      <c r="R21" s="71" t="s">
        <v>47</v>
      </c>
      <c r="S21" s="71" t="s">
        <v>47</v>
      </c>
      <c r="T21" s="71" t="s">
        <v>47</v>
      </c>
      <c r="U21" s="71" t="s">
        <v>47</v>
      </c>
      <c r="V21" s="71" t="s">
        <v>47</v>
      </c>
      <c r="W21" s="71" t="s">
        <v>47</v>
      </c>
      <c r="X21" s="71" t="s">
        <v>47</v>
      </c>
      <c r="Y21" s="71" t="s">
        <v>47</v>
      </c>
    </row>
    <row r="22" spans="2:25" s="1" customFormat="1" ht="16.5" x14ac:dyDescent="0.3">
      <c r="B22" s="285"/>
      <c r="C22" s="34"/>
      <c r="D22" s="35" t="s">
        <v>493</v>
      </c>
      <c r="E22" s="60"/>
      <c r="F22" s="71" t="s">
        <v>47</v>
      </c>
      <c r="G22" s="71" t="s">
        <v>47</v>
      </c>
      <c r="H22" s="71" t="s">
        <v>47</v>
      </c>
      <c r="I22" s="71" t="s">
        <v>47</v>
      </c>
      <c r="J22" s="71" t="s">
        <v>47</v>
      </c>
      <c r="K22" s="71" t="s">
        <v>47</v>
      </c>
      <c r="L22" s="71" t="s">
        <v>47</v>
      </c>
      <c r="M22" s="71" t="s">
        <v>47</v>
      </c>
      <c r="N22" s="71" t="s">
        <v>47</v>
      </c>
      <c r="O22" s="71" t="s">
        <v>47</v>
      </c>
      <c r="P22" s="71" t="s">
        <v>47</v>
      </c>
      <c r="Q22" s="71" t="s">
        <v>47</v>
      </c>
      <c r="R22" s="71" t="s">
        <v>47</v>
      </c>
      <c r="S22" s="71" t="s">
        <v>47</v>
      </c>
      <c r="T22" s="71" t="s">
        <v>47</v>
      </c>
      <c r="U22" s="71" t="s">
        <v>47</v>
      </c>
      <c r="V22" s="71" t="s">
        <v>47</v>
      </c>
      <c r="W22" s="71" t="s">
        <v>47</v>
      </c>
      <c r="X22" s="71" t="s">
        <v>47</v>
      </c>
      <c r="Y22" s="71" t="s">
        <v>47</v>
      </c>
    </row>
    <row r="23" spans="2:25" s="1" customFormat="1" ht="16.5" x14ac:dyDescent="0.3">
      <c r="B23" s="285"/>
      <c r="C23" s="34"/>
      <c r="D23" s="35" t="s">
        <v>20</v>
      </c>
      <c r="E23" s="60"/>
      <c r="F23" s="71" t="s">
        <v>47</v>
      </c>
      <c r="G23" s="71" t="s">
        <v>47</v>
      </c>
      <c r="H23" s="71" t="s">
        <v>47</v>
      </c>
      <c r="I23" s="71" t="s">
        <v>47</v>
      </c>
      <c r="J23" s="71" t="s">
        <v>47</v>
      </c>
      <c r="K23" s="71" t="s">
        <v>47</v>
      </c>
      <c r="L23" s="71" t="s">
        <v>47</v>
      </c>
      <c r="M23" s="71" t="s">
        <v>47</v>
      </c>
      <c r="N23" s="71" t="s">
        <v>47</v>
      </c>
      <c r="O23" s="71" t="s">
        <v>47</v>
      </c>
      <c r="P23" s="71" t="s">
        <v>47</v>
      </c>
      <c r="Q23" s="71" t="s">
        <v>47</v>
      </c>
      <c r="R23" s="71" t="s">
        <v>47</v>
      </c>
      <c r="S23" s="71" t="s">
        <v>47</v>
      </c>
      <c r="T23" s="71" t="s">
        <v>47</v>
      </c>
      <c r="U23" s="71" t="s">
        <v>47</v>
      </c>
      <c r="V23" s="71" t="s">
        <v>47</v>
      </c>
      <c r="W23" s="71" t="s">
        <v>47</v>
      </c>
      <c r="X23" s="71" t="s">
        <v>47</v>
      </c>
      <c r="Y23" s="71" t="s">
        <v>47</v>
      </c>
    </row>
    <row r="24" spans="2:25" s="1" customFormat="1" ht="16.5" x14ac:dyDescent="0.3">
      <c r="B24" s="285"/>
      <c r="C24" s="34"/>
      <c r="D24" s="35" t="s">
        <v>491</v>
      </c>
      <c r="E24" s="60"/>
      <c r="F24" s="71" t="s">
        <v>47</v>
      </c>
      <c r="G24" s="71" t="s">
        <v>47</v>
      </c>
      <c r="H24" s="71" t="s">
        <v>47</v>
      </c>
      <c r="I24" s="71" t="s">
        <v>47</v>
      </c>
      <c r="J24" s="71" t="s">
        <v>47</v>
      </c>
      <c r="K24" s="71" t="s">
        <v>47</v>
      </c>
      <c r="L24" s="71" t="s">
        <v>47</v>
      </c>
      <c r="M24" s="71" t="s">
        <v>47</v>
      </c>
      <c r="N24" s="71" t="s">
        <v>47</v>
      </c>
      <c r="O24" s="71" t="s">
        <v>47</v>
      </c>
      <c r="P24" s="71" t="s">
        <v>47</v>
      </c>
      <c r="Q24" s="71" t="s">
        <v>47</v>
      </c>
      <c r="R24" s="71" t="s">
        <v>47</v>
      </c>
      <c r="S24" s="71" t="s">
        <v>47</v>
      </c>
      <c r="T24" s="71" t="s">
        <v>47</v>
      </c>
      <c r="U24" s="71" t="s">
        <v>47</v>
      </c>
      <c r="V24" s="71" t="s">
        <v>47</v>
      </c>
      <c r="W24" s="71" t="s">
        <v>47</v>
      </c>
      <c r="X24" s="71" t="s">
        <v>47</v>
      </c>
      <c r="Y24" s="71" t="s">
        <v>47</v>
      </c>
    </row>
    <row r="25" spans="2:25" s="1" customFormat="1" ht="16.5" x14ac:dyDescent="0.3">
      <c r="B25" s="285"/>
      <c r="C25" s="34"/>
      <c r="D25" s="35" t="s">
        <v>22</v>
      </c>
      <c r="E25" s="60"/>
      <c r="F25" s="71" t="s">
        <v>47</v>
      </c>
      <c r="G25" s="71" t="s">
        <v>47</v>
      </c>
      <c r="H25" s="71" t="s">
        <v>47</v>
      </c>
      <c r="I25" s="71" t="s">
        <v>47</v>
      </c>
      <c r="J25" s="71" t="s">
        <v>47</v>
      </c>
      <c r="K25" s="71" t="s">
        <v>47</v>
      </c>
      <c r="L25" s="71" t="s">
        <v>47</v>
      </c>
      <c r="M25" s="71" t="s">
        <v>47</v>
      </c>
      <c r="N25" s="71" t="s">
        <v>47</v>
      </c>
      <c r="O25" s="71" t="s">
        <v>47</v>
      </c>
      <c r="P25" s="71" t="s">
        <v>47</v>
      </c>
      <c r="Q25" s="71" t="s">
        <v>47</v>
      </c>
      <c r="R25" s="71" t="s">
        <v>47</v>
      </c>
      <c r="S25" s="71" t="s">
        <v>47</v>
      </c>
      <c r="T25" s="71" t="s">
        <v>47</v>
      </c>
      <c r="U25" s="71" t="s">
        <v>47</v>
      </c>
      <c r="V25" s="71" t="s">
        <v>47</v>
      </c>
      <c r="W25" s="71" t="s">
        <v>47</v>
      </c>
      <c r="X25" s="71" t="s">
        <v>47</v>
      </c>
      <c r="Y25" s="71" t="s">
        <v>47</v>
      </c>
    </row>
    <row r="26" spans="2:25" s="1" customFormat="1" ht="16.5" x14ac:dyDescent="0.3">
      <c r="B26" s="285"/>
      <c r="C26" s="34"/>
      <c r="D26" s="35" t="s">
        <v>489</v>
      </c>
      <c r="E26" s="60"/>
      <c r="F26" s="71" t="s">
        <v>47</v>
      </c>
      <c r="G26" s="71" t="s">
        <v>47</v>
      </c>
      <c r="H26" s="71" t="s">
        <v>47</v>
      </c>
      <c r="I26" s="71" t="s">
        <v>47</v>
      </c>
      <c r="J26" s="71" t="s">
        <v>47</v>
      </c>
      <c r="K26" s="71" t="s">
        <v>47</v>
      </c>
      <c r="L26" s="71" t="s">
        <v>47</v>
      </c>
      <c r="M26" s="71" t="s">
        <v>47</v>
      </c>
      <c r="N26" s="71" t="s">
        <v>47</v>
      </c>
      <c r="O26" s="71" t="s">
        <v>47</v>
      </c>
      <c r="P26" s="71" t="s">
        <v>47</v>
      </c>
      <c r="Q26" s="71" t="s">
        <v>47</v>
      </c>
      <c r="R26" s="71" t="s">
        <v>47</v>
      </c>
      <c r="S26" s="71" t="s">
        <v>47</v>
      </c>
      <c r="T26" s="71" t="s">
        <v>47</v>
      </c>
      <c r="U26" s="71" t="s">
        <v>47</v>
      </c>
      <c r="V26" s="71" t="s">
        <v>47</v>
      </c>
      <c r="W26" s="71" t="s">
        <v>47</v>
      </c>
      <c r="X26" s="71" t="s">
        <v>47</v>
      </c>
      <c r="Y26" s="71" t="s">
        <v>47</v>
      </c>
    </row>
    <row r="27" spans="2:25" s="1" customFormat="1" ht="16.5" x14ac:dyDescent="0.3">
      <c r="B27" s="285"/>
      <c r="C27" s="34"/>
      <c r="D27" s="35" t="s">
        <v>506</v>
      </c>
      <c r="E27" s="60"/>
      <c r="F27" s="71" t="s">
        <v>47</v>
      </c>
      <c r="G27" s="71" t="s">
        <v>47</v>
      </c>
      <c r="H27" s="71" t="s">
        <v>47</v>
      </c>
      <c r="I27" s="71" t="s">
        <v>47</v>
      </c>
      <c r="J27" s="71" t="s">
        <v>47</v>
      </c>
      <c r="K27" s="71" t="s">
        <v>47</v>
      </c>
      <c r="L27" s="71" t="s">
        <v>47</v>
      </c>
      <c r="M27" s="71" t="s">
        <v>47</v>
      </c>
      <c r="N27" s="71" t="s">
        <v>47</v>
      </c>
      <c r="O27" s="71" t="s">
        <v>47</v>
      </c>
      <c r="P27" s="71" t="s">
        <v>47</v>
      </c>
      <c r="Q27" s="71" t="s">
        <v>47</v>
      </c>
      <c r="R27" s="71" t="s">
        <v>47</v>
      </c>
      <c r="S27" s="71" t="s">
        <v>47</v>
      </c>
      <c r="T27" s="71" t="s">
        <v>47</v>
      </c>
      <c r="U27" s="71" t="s">
        <v>47</v>
      </c>
      <c r="V27" s="71" t="s">
        <v>47</v>
      </c>
      <c r="W27" s="71" t="s">
        <v>47</v>
      </c>
      <c r="X27" s="71" t="s">
        <v>47</v>
      </c>
      <c r="Y27" s="71" t="s">
        <v>47</v>
      </c>
    </row>
    <row r="28" spans="2:25" s="1" customFormat="1" ht="16.5" x14ac:dyDescent="0.3">
      <c r="B28" s="285"/>
      <c r="C28" s="34"/>
      <c r="D28" s="35" t="s">
        <v>496</v>
      </c>
      <c r="E28" s="60"/>
      <c r="F28" s="71" t="s">
        <v>47</v>
      </c>
      <c r="G28" s="71" t="s">
        <v>47</v>
      </c>
      <c r="H28" s="71" t="s">
        <v>47</v>
      </c>
      <c r="I28" s="71" t="s">
        <v>47</v>
      </c>
      <c r="J28" s="71" t="s">
        <v>47</v>
      </c>
      <c r="K28" s="71" t="s">
        <v>47</v>
      </c>
      <c r="L28" s="71" t="s">
        <v>47</v>
      </c>
      <c r="M28" s="71" t="s">
        <v>47</v>
      </c>
      <c r="N28" s="71" t="s">
        <v>47</v>
      </c>
      <c r="O28" s="71" t="s">
        <v>47</v>
      </c>
      <c r="P28" s="71" t="s">
        <v>47</v>
      </c>
      <c r="Q28" s="71" t="s">
        <v>47</v>
      </c>
      <c r="R28" s="71" t="s">
        <v>47</v>
      </c>
      <c r="S28" s="71" t="s">
        <v>47</v>
      </c>
      <c r="T28" s="71" t="s">
        <v>47</v>
      </c>
      <c r="U28" s="71" t="s">
        <v>47</v>
      </c>
      <c r="V28" s="71" t="s">
        <v>47</v>
      </c>
      <c r="W28" s="71" t="s">
        <v>47</v>
      </c>
      <c r="X28" s="71" t="s">
        <v>47</v>
      </c>
      <c r="Y28" s="71" t="s">
        <v>47</v>
      </c>
    </row>
    <row r="29" spans="2:25" s="1" customFormat="1" ht="16.5" x14ac:dyDescent="0.3">
      <c r="B29" s="285"/>
      <c r="C29" s="34"/>
      <c r="D29" s="35" t="s">
        <v>490</v>
      </c>
      <c r="E29" s="60"/>
      <c r="F29" s="71" t="s">
        <v>47</v>
      </c>
      <c r="G29" s="71" t="s">
        <v>47</v>
      </c>
      <c r="H29" s="71" t="s">
        <v>47</v>
      </c>
      <c r="I29" s="71" t="s">
        <v>47</v>
      </c>
      <c r="J29" s="71" t="s">
        <v>47</v>
      </c>
      <c r="K29" s="71" t="s">
        <v>47</v>
      </c>
      <c r="L29" s="71"/>
      <c r="M29" s="71"/>
      <c r="N29" s="71"/>
      <c r="O29" s="71"/>
      <c r="P29" s="71"/>
      <c r="Q29" s="71"/>
      <c r="R29" s="71"/>
      <c r="S29" s="71"/>
      <c r="T29" s="71"/>
      <c r="U29" s="71"/>
      <c r="V29" s="71"/>
      <c r="W29" s="71"/>
      <c r="X29" s="71"/>
      <c r="Y29" s="71"/>
    </row>
    <row r="30" spans="2:25" s="1" customFormat="1" ht="16.5" x14ac:dyDescent="0.3">
      <c r="B30" s="285"/>
      <c r="C30" s="34"/>
      <c r="D30" s="35" t="s">
        <v>494</v>
      </c>
      <c r="E30" s="60"/>
      <c r="F30" s="71" t="s">
        <v>47</v>
      </c>
      <c r="G30" s="71" t="s">
        <v>47</v>
      </c>
      <c r="H30" s="71" t="s">
        <v>47</v>
      </c>
      <c r="I30" s="71" t="s">
        <v>47</v>
      </c>
      <c r="J30" s="71" t="s">
        <v>47</v>
      </c>
      <c r="K30" s="71" t="s">
        <v>47</v>
      </c>
      <c r="L30" s="71" t="s">
        <v>47</v>
      </c>
      <c r="M30" s="71" t="s">
        <v>47</v>
      </c>
      <c r="N30" s="71" t="s">
        <v>47</v>
      </c>
      <c r="O30" s="71" t="s">
        <v>47</v>
      </c>
      <c r="P30" s="71" t="s">
        <v>47</v>
      </c>
      <c r="Q30" s="71" t="s">
        <v>47</v>
      </c>
      <c r="R30" s="71" t="s">
        <v>47</v>
      </c>
      <c r="S30" s="71" t="s">
        <v>47</v>
      </c>
      <c r="T30" s="71" t="s">
        <v>47</v>
      </c>
      <c r="U30" s="71" t="s">
        <v>47</v>
      </c>
      <c r="V30" s="71" t="s">
        <v>47</v>
      </c>
      <c r="W30" s="71" t="s">
        <v>47</v>
      </c>
      <c r="X30" s="71" t="s">
        <v>47</v>
      </c>
      <c r="Y30" s="71" t="s">
        <v>47</v>
      </c>
    </row>
    <row r="31" spans="2:25" s="1" customFormat="1" ht="16.5" x14ac:dyDescent="0.3">
      <c r="B31" s="285"/>
      <c r="C31" s="34"/>
      <c r="D31" s="35" t="s">
        <v>19</v>
      </c>
      <c r="E31" s="60"/>
      <c r="F31" s="71" t="s">
        <v>47</v>
      </c>
      <c r="G31" s="71" t="s">
        <v>47</v>
      </c>
      <c r="H31" s="71" t="s">
        <v>47</v>
      </c>
      <c r="I31" s="71" t="s">
        <v>47</v>
      </c>
      <c r="J31" s="71" t="s">
        <v>47</v>
      </c>
      <c r="K31" s="71" t="s">
        <v>47</v>
      </c>
      <c r="L31" s="71" t="s">
        <v>47</v>
      </c>
      <c r="M31" s="71" t="s">
        <v>47</v>
      </c>
      <c r="N31" s="71" t="s">
        <v>47</v>
      </c>
      <c r="O31" s="71" t="s">
        <v>47</v>
      </c>
      <c r="P31" s="71" t="s">
        <v>47</v>
      </c>
      <c r="Q31" s="71" t="s">
        <v>47</v>
      </c>
      <c r="R31" s="71" t="s">
        <v>47</v>
      </c>
      <c r="S31" s="71" t="s">
        <v>47</v>
      </c>
      <c r="T31" s="71" t="s">
        <v>47</v>
      </c>
      <c r="U31" s="71" t="s">
        <v>47</v>
      </c>
      <c r="V31" s="71" t="s">
        <v>47</v>
      </c>
      <c r="W31" s="71" t="s">
        <v>47</v>
      </c>
      <c r="X31" s="71" t="s">
        <v>47</v>
      </c>
      <c r="Y31" s="71" t="s">
        <v>47</v>
      </c>
    </row>
    <row r="32" spans="2:25" s="1" customFormat="1" ht="16.5" x14ac:dyDescent="0.3">
      <c r="B32" s="285"/>
      <c r="C32" s="34"/>
      <c r="D32" s="35" t="s">
        <v>507</v>
      </c>
      <c r="E32" s="60"/>
      <c r="F32" s="71" t="s">
        <v>47</v>
      </c>
      <c r="G32" s="71" t="s">
        <v>47</v>
      </c>
      <c r="H32" s="71" t="s">
        <v>47</v>
      </c>
      <c r="I32" s="71" t="s">
        <v>47</v>
      </c>
      <c r="J32" s="71" t="s">
        <v>47</v>
      </c>
      <c r="K32" s="71" t="s">
        <v>47</v>
      </c>
      <c r="L32" s="71" t="s">
        <v>47</v>
      </c>
      <c r="M32" s="71" t="s">
        <v>47</v>
      </c>
      <c r="N32" s="71" t="s">
        <v>47</v>
      </c>
      <c r="O32" s="71" t="s">
        <v>47</v>
      </c>
      <c r="P32" s="71" t="s">
        <v>47</v>
      </c>
      <c r="Q32" s="71" t="s">
        <v>47</v>
      </c>
      <c r="R32" s="71" t="s">
        <v>47</v>
      </c>
      <c r="S32" s="71" t="s">
        <v>47</v>
      </c>
      <c r="T32" s="71" t="s">
        <v>47</v>
      </c>
      <c r="U32" s="71" t="s">
        <v>47</v>
      </c>
      <c r="V32" s="71" t="s">
        <v>47</v>
      </c>
      <c r="W32" s="71" t="s">
        <v>47</v>
      </c>
      <c r="X32" s="71" t="s">
        <v>47</v>
      </c>
      <c r="Y32" s="71" t="s">
        <v>47</v>
      </c>
    </row>
    <row r="33" spans="2:25" s="1" customFormat="1" ht="16.5" customHeight="1" thickBot="1" x14ac:dyDescent="0.35">
      <c r="B33" s="285"/>
      <c r="C33" s="281" t="s">
        <v>50</v>
      </c>
      <c r="D33" s="281"/>
      <c r="E33" s="60" t="s">
        <v>115</v>
      </c>
      <c r="F33" s="238" t="s">
        <v>47</v>
      </c>
      <c r="G33" s="71" t="s">
        <v>47</v>
      </c>
      <c r="H33" s="71" t="s">
        <v>47</v>
      </c>
      <c r="I33" s="71" t="s">
        <v>47</v>
      </c>
      <c r="J33" s="71" t="s">
        <v>47</v>
      </c>
      <c r="K33" s="71" t="s">
        <v>47</v>
      </c>
      <c r="L33" s="85" t="s">
        <v>47</v>
      </c>
      <c r="M33" s="85" t="s">
        <v>47</v>
      </c>
      <c r="N33" s="85" t="s">
        <v>47</v>
      </c>
      <c r="O33" s="85" t="s">
        <v>47</v>
      </c>
      <c r="P33" s="85" t="s">
        <v>47</v>
      </c>
      <c r="Q33" s="85" t="s">
        <v>47</v>
      </c>
      <c r="R33" s="85" t="s">
        <v>47</v>
      </c>
      <c r="S33" s="85" t="s">
        <v>47</v>
      </c>
      <c r="T33" s="85" t="s">
        <v>47</v>
      </c>
      <c r="U33" s="85" t="s">
        <v>47</v>
      </c>
      <c r="V33" s="85" t="s">
        <v>47</v>
      </c>
      <c r="W33" s="85" t="s">
        <v>47</v>
      </c>
      <c r="X33" s="85" t="s">
        <v>47</v>
      </c>
      <c r="Y33" s="85" t="s">
        <v>47</v>
      </c>
    </row>
    <row r="34" spans="2:25" s="1" customFormat="1" ht="16.5" customHeight="1" x14ac:dyDescent="0.3">
      <c r="B34" s="285"/>
      <c r="C34" s="252"/>
      <c r="D34" s="35" t="s">
        <v>483</v>
      </c>
      <c r="E34" s="62"/>
      <c r="F34" s="86" t="s">
        <v>47</v>
      </c>
      <c r="G34" s="86" t="s">
        <v>47</v>
      </c>
      <c r="H34" s="86" t="s">
        <v>47</v>
      </c>
      <c r="I34" s="86" t="s">
        <v>47</v>
      </c>
      <c r="J34" s="86" t="s">
        <v>47</v>
      </c>
      <c r="K34" s="86" t="s">
        <v>47</v>
      </c>
      <c r="L34" s="86" t="s">
        <v>47</v>
      </c>
      <c r="M34" s="86" t="s">
        <v>47</v>
      </c>
      <c r="N34" s="86" t="s">
        <v>47</v>
      </c>
      <c r="O34" s="86" t="s">
        <v>47</v>
      </c>
      <c r="P34" s="86" t="s">
        <v>47</v>
      </c>
      <c r="Q34" s="86" t="s">
        <v>47</v>
      </c>
      <c r="R34" s="86" t="s">
        <v>47</v>
      </c>
      <c r="S34" s="86" t="s">
        <v>47</v>
      </c>
      <c r="T34" s="86" t="s">
        <v>47</v>
      </c>
      <c r="U34" s="86" t="s">
        <v>47</v>
      </c>
      <c r="V34" s="86" t="s">
        <v>47</v>
      </c>
      <c r="W34" s="86" t="s">
        <v>47</v>
      </c>
      <c r="X34" s="86" t="s">
        <v>47</v>
      </c>
      <c r="Y34" s="86" t="s">
        <v>47</v>
      </c>
    </row>
    <row r="35" spans="2:25" s="1" customFormat="1" ht="16.5" x14ac:dyDescent="0.3">
      <c r="B35" s="285"/>
      <c r="C35" s="34"/>
      <c r="D35" s="35" t="s">
        <v>24</v>
      </c>
      <c r="E35" s="60"/>
      <c r="F35" s="71" t="s">
        <v>47</v>
      </c>
      <c r="G35" s="71" t="s">
        <v>47</v>
      </c>
      <c r="H35" s="71" t="s">
        <v>47</v>
      </c>
      <c r="I35" s="71" t="s">
        <v>47</v>
      </c>
      <c r="J35" s="71" t="s">
        <v>47</v>
      </c>
      <c r="K35" s="71" t="s">
        <v>47</v>
      </c>
      <c r="L35" s="71" t="s">
        <v>47</v>
      </c>
      <c r="M35" s="71" t="s">
        <v>47</v>
      </c>
      <c r="N35" s="71" t="s">
        <v>47</v>
      </c>
      <c r="O35" s="71" t="s">
        <v>47</v>
      </c>
      <c r="P35" s="71" t="s">
        <v>47</v>
      </c>
      <c r="Q35" s="71" t="s">
        <v>47</v>
      </c>
      <c r="R35" s="71" t="s">
        <v>47</v>
      </c>
      <c r="S35" s="71" t="s">
        <v>47</v>
      </c>
      <c r="T35" s="71" t="s">
        <v>47</v>
      </c>
      <c r="U35" s="71" t="s">
        <v>47</v>
      </c>
      <c r="V35" s="71" t="s">
        <v>47</v>
      </c>
      <c r="W35" s="71" t="s">
        <v>47</v>
      </c>
      <c r="X35" s="71" t="s">
        <v>47</v>
      </c>
      <c r="Y35" s="71" t="s">
        <v>47</v>
      </c>
    </row>
    <row r="36" spans="2:25" s="1" customFormat="1" ht="16.5" x14ac:dyDescent="0.3">
      <c r="B36" s="285"/>
      <c r="C36" s="34"/>
      <c r="D36" s="35" t="s">
        <v>23</v>
      </c>
      <c r="E36" s="60"/>
      <c r="F36" s="71" t="s">
        <v>47</v>
      </c>
      <c r="G36" s="71" t="s">
        <v>47</v>
      </c>
      <c r="H36" s="71" t="s">
        <v>47</v>
      </c>
      <c r="I36" s="71" t="s">
        <v>47</v>
      </c>
      <c r="J36" s="71" t="s">
        <v>47</v>
      </c>
      <c r="K36" s="71" t="s">
        <v>47</v>
      </c>
      <c r="L36" s="71" t="s">
        <v>47</v>
      </c>
      <c r="M36" s="71" t="s">
        <v>47</v>
      </c>
      <c r="N36" s="71" t="s">
        <v>47</v>
      </c>
      <c r="O36" s="71" t="s">
        <v>47</v>
      </c>
      <c r="P36" s="71" t="s">
        <v>47</v>
      </c>
      <c r="Q36" s="71" t="s">
        <v>47</v>
      </c>
      <c r="R36" s="71" t="s">
        <v>47</v>
      </c>
      <c r="S36" s="71" t="s">
        <v>47</v>
      </c>
      <c r="T36" s="71" t="s">
        <v>47</v>
      </c>
      <c r="U36" s="71" t="s">
        <v>47</v>
      </c>
      <c r="V36" s="71" t="s">
        <v>47</v>
      </c>
      <c r="W36" s="71" t="s">
        <v>47</v>
      </c>
      <c r="X36" s="71" t="s">
        <v>47</v>
      </c>
      <c r="Y36" s="71" t="s">
        <v>47</v>
      </c>
    </row>
    <row r="37" spans="2:25" s="1" customFormat="1" ht="16.5" x14ac:dyDescent="0.3">
      <c r="B37" s="285"/>
      <c r="C37" s="34"/>
      <c r="D37" s="35" t="s">
        <v>487</v>
      </c>
      <c r="E37" s="60"/>
      <c r="F37" s="71" t="s">
        <v>47</v>
      </c>
      <c r="G37" s="71" t="s">
        <v>47</v>
      </c>
      <c r="H37" s="71" t="s">
        <v>47</v>
      </c>
      <c r="I37" s="71" t="s">
        <v>47</v>
      </c>
      <c r="J37" s="71" t="s">
        <v>47</v>
      </c>
      <c r="K37" s="71" t="s">
        <v>47</v>
      </c>
      <c r="L37" s="71" t="s">
        <v>47</v>
      </c>
      <c r="M37" s="71" t="s">
        <v>47</v>
      </c>
      <c r="N37" s="71" t="s">
        <v>47</v>
      </c>
      <c r="O37" s="71" t="s">
        <v>47</v>
      </c>
      <c r="P37" s="71" t="s">
        <v>47</v>
      </c>
      <c r="Q37" s="71" t="s">
        <v>47</v>
      </c>
      <c r="R37" s="71" t="s">
        <v>47</v>
      </c>
      <c r="S37" s="71" t="s">
        <v>47</v>
      </c>
      <c r="T37" s="71" t="s">
        <v>47</v>
      </c>
      <c r="U37" s="71" t="s">
        <v>47</v>
      </c>
      <c r="V37" s="71" t="s">
        <v>47</v>
      </c>
      <c r="W37" s="71" t="s">
        <v>47</v>
      </c>
      <c r="X37" s="71" t="s">
        <v>47</v>
      </c>
      <c r="Y37" s="71" t="s">
        <v>47</v>
      </c>
    </row>
    <row r="38" spans="2:25" s="1" customFormat="1" ht="16.5" x14ac:dyDescent="0.3">
      <c r="B38" s="285"/>
      <c r="C38" s="281" t="s">
        <v>51</v>
      </c>
      <c r="D38" s="281"/>
      <c r="E38" s="60" t="s">
        <v>111</v>
      </c>
      <c r="F38" s="238" t="s">
        <v>47</v>
      </c>
      <c r="G38" s="71" t="s">
        <v>47</v>
      </c>
      <c r="H38" s="71" t="s">
        <v>47</v>
      </c>
      <c r="I38" s="71" t="s">
        <v>47</v>
      </c>
      <c r="J38" s="71" t="s">
        <v>47</v>
      </c>
      <c r="K38" s="71" t="s">
        <v>47</v>
      </c>
      <c r="L38" s="71" t="s">
        <v>47</v>
      </c>
      <c r="M38" s="71" t="s">
        <v>47</v>
      </c>
      <c r="N38" s="71" t="s">
        <v>47</v>
      </c>
      <c r="O38" s="71" t="s">
        <v>47</v>
      </c>
      <c r="P38" s="71" t="s">
        <v>47</v>
      </c>
      <c r="Q38" s="71" t="s">
        <v>47</v>
      </c>
      <c r="R38" s="71" t="s">
        <v>47</v>
      </c>
      <c r="S38" s="71" t="s">
        <v>47</v>
      </c>
      <c r="T38" s="71" t="s">
        <v>47</v>
      </c>
      <c r="U38" s="71" t="s">
        <v>47</v>
      </c>
      <c r="V38" s="71" t="s">
        <v>47</v>
      </c>
      <c r="W38" s="71" t="s">
        <v>47</v>
      </c>
      <c r="X38" s="71" t="s">
        <v>47</v>
      </c>
      <c r="Y38" s="71" t="s">
        <v>47</v>
      </c>
    </row>
    <row r="39" spans="2:25" s="1" customFormat="1" ht="16.5" x14ac:dyDescent="0.3">
      <c r="B39" s="285"/>
      <c r="C39" s="34"/>
      <c r="D39" s="35" t="s">
        <v>26</v>
      </c>
      <c r="E39" s="60"/>
      <c r="F39" s="71" t="s">
        <v>47</v>
      </c>
      <c r="G39" s="71" t="s">
        <v>47</v>
      </c>
      <c r="H39" s="71" t="s">
        <v>47</v>
      </c>
      <c r="I39" s="71" t="s">
        <v>47</v>
      </c>
      <c r="J39" s="71" t="s">
        <v>47</v>
      </c>
      <c r="K39" s="71" t="s">
        <v>47</v>
      </c>
      <c r="L39" s="71" t="s">
        <v>47</v>
      </c>
      <c r="M39" s="71" t="s">
        <v>47</v>
      </c>
      <c r="N39" s="71" t="s">
        <v>47</v>
      </c>
      <c r="O39" s="71" t="s">
        <v>47</v>
      </c>
      <c r="P39" s="71" t="s">
        <v>47</v>
      </c>
      <c r="Q39" s="71" t="s">
        <v>47</v>
      </c>
      <c r="R39" s="71" t="s">
        <v>47</v>
      </c>
      <c r="S39" s="71" t="s">
        <v>47</v>
      </c>
      <c r="T39" s="71" t="s">
        <v>47</v>
      </c>
      <c r="U39" s="71" t="s">
        <v>47</v>
      </c>
      <c r="V39" s="71" t="s">
        <v>47</v>
      </c>
      <c r="W39" s="71" t="s">
        <v>47</v>
      </c>
      <c r="X39" s="71" t="s">
        <v>47</v>
      </c>
      <c r="Y39" s="71" t="s">
        <v>47</v>
      </c>
    </row>
    <row r="40" spans="2:25" s="1" customFormat="1" ht="16.5" x14ac:dyDescent="0.3">
      <c r="B40" s="285"/>
      <c r="C40" s="34"/>
      <c r="D40" s="35" t="s">
        <v>25</v>
      </c>
      <c r="E40" s="60"/>
      <c r="F40" s="71" t="s">
        <v>47</v>
      </c>
      <c r="G40" s="71" t="s">
        <v>47</v>
      </c>
      <c r="H40" s="71" t="s">
        <v>47</v>
      </c>
      <c r="I40" s="71" t="s">
        <v>47</v>
      </c>
      <c r="J40" s="71" t="s">
        <v>47</v>
      </c>
      <c r="K40" s="71" t="s">
        <v>47</v>
      </c>
      <c r="L40" s="71" t="s">
        <v>47</v>
      </c>
      <c r="M40" s="71" t="s">
        <v>47</v>
      </c>
      <c r="N40" s="71" t="s">
        <v>47</v>
      </c>
      <c r="O40" s="71" t="s">
        <v>47</v>
      </c>
      <c r="P40" s="71" t="s">
        <v>47</v>
      </c>
      <c r="Q40" s="71" t="s">
        <v>47</v>
      </c>
      <c r="R40" s="71" t="s">
        <v>47</v>
      </c>
      <c r="S40" s="71" t="s">
        <v>47</v>
      </c>
      <c r="T40" s="71" t="s">
        <v>47</v>
      </c>
      <c r="U40" s="71" t="s">
        <v>47</v>
      </c>
      <c r="V40" s="71" t="s">
        <v>47</v>
      </c>
      <c r="W40" s="71" t="s">
        <v>47</v>
      </c>
      <c r="X40" s="71" t="s">
        <v>47</v>
      </c>
      <c r="Y40" s="71" t="s">
        <v>47</v>
      </c>
    </row>
    <row r="41" spans="2:25" s="1" customFormat="1" ht="16.5" x14ac:dyDescent="0.3">
      <c r="B41" s="285"/>
      <c r="C41" s="34"/>
      <c r="D41" s="35" t="s">
        <v>486</v>
      </c>
      <c r="E41" s="60"/>
      <c r="F41" s="71" t="s">
        <v>47</v>
      </c>
      <c r="G41" s="71" t="s">
        <v>47</v>
      </c>
      <c r="H41" s="71" t="s">
        <v>47</v>
      </c>
      <c r="I41" s="71" t="s">
        <v>47</v>
      </c>
      <c r="J41" s="71" t="s">
        <v>47</v>
      </c>
      <c r="K41" s="71" t="s">
        <v>47</v>
      </c>
      <c r="L41" s="71" t="s">
        <v>47</v>
      </c>
      <c r="M41" s="71" t="s">
        <v>47</v>
      </c>
      <c r="N41" s="71" t="s">
        <v>47</v>
      </c>
      <c r="O41" s="71" t="s">
        <v>47</v>
      </c>
      <c r="P41" s="71" t="s">
        <v>47</v>
      </c>
      <c r="Q41" s="71" t="s">
        <v>47</v>
      </c>
      <c r="R41" s="71" t="s">
        <v>47</v>
      </c>
      <c r="S41" s="71" t="s">
        <v>47</v>
      </c>
      <c r="T41" s="71" t="s">
        <v>47</v>
      </c>
      <c r="U41" s="71" t="s">
        <v>47</v>
      </c>
      <c r="V41" s="71" t="s">
        <v>47</v>
      </c>
      <c r="W41" s="71" t="s">
        <v>47</v>
      </c>
      <c r="X41" s="71" t="s">
        <v>47</v>
      </c>
      <c r="Y41" s="71" t="s">
        <v>47</v>
      </c>
    </row>
    <row r="42" spans="2:25" s="1" customFormat="1" ht="16.5" x14ac:dyDescent="0.3">
      <c r="B42" s="285"/>
      <c r="C42" s="281" t="s">
        <v>52</v>
      </c>
      <c r="D42" s="281"/>
      <c r="E42" s="60" t="s">
        <v>112</v>
      </c>
      <c r="F42" s="238" t="s">
        <v>47</v>
      </c>
      <c r="G42" s="71" t="s">
        <v>47</v>
      </c>
      <c r="H42" s="71" t="s">
        <v>47</v>
      </c>
      <c r="I42" s="71" t="s">
        <v>47</v>
      </c>
      <c r="J42" s="71" t="s">
        <v>47</v>
      </c>
      <c r="K42" s="71" t="s">
        <v>47</v>
      </c>
      <c r="L42" s="71" t="s">
        <v>47</v>
      </c>
      <c r="M42" s="71" t="s">
        <v>47</v>
      </c>
      <c r="N42" s="71" t="s">
        <v>47</v>
      </c>
      <c r="O42" s="71" t="s">
        <v>47</v>
      </c>
      <c r="P42" s="71" t="s">
        <v>47</v>
      </c>
      <c r="Q42" s="71" t="s">
        <v>47</v>
      </c>
      <c r="R42" s="71" t="s">
        <v>47</v>
      </c>
      <c r="S42" s="71" t="s">
        <v>47</v>
      </c>
      <c r="T42" s="71" t="s">
        <v>47</v>
      </c>
      <c r="U42" s="71" t="s">
        <v>47</v>
      </c>
      <c r="V42" s="71" t="s">
        <v>47</v>
      </c>
      <c r="W42" s="71" t="s">
        <v>47</v>
      </c>
      <c r="X42" s="71" t="s">
        <v>47</v>
      </c>
      <c r="Y42" s="71" t="s">
        <v>47</v>
      </c>
    </row>
    <row r="43" spans="2:25" s="1" customFormat="1" ht="16.5" x14ac:dyDescent="0.3">
      <c r="B43" s="285"/>
      <c r="C43" s="252" t="s">
        <v>59</v>
      </c>
      <c r="D43" s="252"/>
      <c r="E43" s="60" t="s">
        <v>417</v>
      </c>
      <c r="F43" s="238" t="s">
        <v>47</v>
      </c>
      <c r="G43" s="71" t="s">
        <v>47</v>
      </c>
      <c r="H43" s="71" t="s">
        <v>47</v>
      </c>
      <c r="I43" s="71" t="s">
        <v>47</v>
      </c>
      <c r="J43" s="71" t="s">
        <v>47</v>
      </c>
      <c r="K43" s="71" t="s">
        <v>47</v>
      </c>
      <c r="L43" s="71" t="s">
        <v>47</v>
      </c>
      <c r="M43" s="71" t="s">
        <v>47</v>
      </c>
      <c r="N43" s="71" t="s">
        <v>47</v>
      </c>
      <c r="O43" s="71" t="s">
        <v>47</v>
      </c>
      <c r="P43" s="71" t="s">
        <v>47</v>
      </c>
      <c r="Q43" s="71" t="s">
        <v>47</v>
      </c>
      <c r="R43" s="71" t="s">
        <v>47</v>
      </c>
      <c r="S43" s="71" t="s">
        <v>47</v>
      </c>
      <c r="T43" s="71" t="s">
        <v>47</v>
      </c>
      <c r="U43" s="71" t="s">
        <v>47</v>
      </c>
      <c r="V43" s="71" t="s">
        <v>47</v>
      </c>
      <c r="W43" s="71" t="s">
        <v>47</v>
      </c>
      <c r="X43" s="71" t="s">
        <v>47</v>
      </c>
      <c r="Y43" s="71" t="s">
        <v>47</v>
      </c>
    </row>
    <row r="44" spans="2:25" s="1" customFormat="1" ht="16.5" x14ac:dyDescent="0.3">
      <c r="B44" s="285"/>
      <c r="C44" s="281" t="s">
        <v>53</v>
      </c>
      <c r="D44" s="281"/>
      <c r="E44" s="60" t="s">
        <v>113</v>
      </c>
      <c r="F44" s="238" t="s">
        <v>47</v>
      </c>
      <c r="G44" s="71" t="s">
        <v>47</v>
      </c>
      <c r="H44" s="71" t="s">
        <v>47</v>
      </c>
      <c r="I44" s="71" t="s">
        <v>47</v>
      </c>
      <c r="J44" s="71" t="s">
        <v>47</v>
      </c>
      <c r="K44" s="71" t="s">
        <v>47</v>
      </c>
      <c r="L44" s="71" t="s">
        <v>47</v>
      </c>
      <c r="M44" s="71" t="s">
        <v>47</v>
      </c>
      <c r="N44" s="71" t="s">
        <v>47</v>
      </c>
      <c r="O44" s="71" t="s">
        <v>47</v>
      </c>
      <c r="P44" s="71" t="s">
        <v>47</v>
      </c>
      <c r="Q44" s="71" t="s">
        <v>47</v>
      </c>
      <c r="R44" s="71" t="s">
        <v>47</v>
      </c>
      <c r="S44" s="71" t="s">
        <v>47</v>
      </c>
      <c r="T44" s="71" t="s">
        <v>47</v>
      </c>
      <c r="U44" s="71" t="s">
        <v>47</v>
      </c>
      <c r="V44" s="71" t="s">
        <v>47</v>
      </c>
      <c r="W44" s="71" t="s">
        <v>47</v>
      </c>
      <c r="X44" s="71" t="s">
        <v>47</v>
      </c>
      <c r="Y44" s="71" t="s">
        <v>47</v>
      </c>
    </row>
    <row r="45" spans="2:25" s="1" customFormat="1" ht="16.5" x14ac:dyDescent="0.3">
      <c r="B45" s="285"/>
      <c r="C45" s="252"/>
      <c r="D45" s="35" t="s">
        <v>498</v>
      </c>
      <c r="E45" s="60"/>
      <c r="F45" s="71" t="s">
        <v>47</v>
      </c>
      <c r="G45" s="71" t="s">
        <v>47</v>
      </c>
      <c r="H45" s="71" t="s">
        <v>47</v>
      </c>
      <c r="I45" s="71" t="s">
        <v>47</v>
      </c>
      <c r="J45" s="71" t="s">
        <v>47</v>
      </c>
      <c r="K45" s="71" t="s">
        <v>47</v>
      </c>
      <c r="L45" s="71" t="s">
        <v>47</v>
      </c>
      <c r="M45" s="71" t="s">
        <v>47</v>
      </c>
      <c r="N45" s="71" t="s">
        <v>47</v>
      </c>
      <c r="O45" s="71" t="s">
        <v>47</v>
      </c>
      <c r="P45" s="71" t="s">
        <v>47</v>
      </c>
      <c r="Q45" s="71" t="s">
        <v>47</v>
      </c>
      <c r="R45" s="71" t="s">
        <v>47</v>
      </c>
      <c r="S45" s="71" t="s">
        <v>47</v>
      </c>
      <c r="T45" s="71" t="s">
        <v>47</v>
      </c>
      <c r="U45" s="71" t="s">
        <v>47</v>
      </c>
      <c r="V45" s="71" t="s">
        <v>47</v>
      </c>
      <c r="W45" s="71" t="s">
        <v>47</v>
      </c>
      <c r="X45" s="71" t="s">
        <v>47</v>
      </c>
      <c r="Y45" s="71" t="s">
        <v>47</v>
      </c>
    </row>
    <row r="46" spans="2:25" s="1" customFormat="1" ht="16.5" x14ac:dyDescent="0.3">
      <c r="B46" s="285"/>
      <c r="C46" s="252"/>
      <c r="D46" s="35" t="s">
        <v>499</v>
      </c>
      <c r="E46" s="60"/>
      <c r="F46" s="71" t="s">
        <v>47</v>
      </c>
      <c r="G46" s="71" t="s">
        <v>47</v>
      </c>
      <c r="H46" s="71" t="s">
        <v>47</v>
      </c>
      <c r="I46" s="71" t="s">
        <v>47</v>
      </c>
      <c r="J46" s="71" t="s">
        <v>47</v>
      </c>
      <c r="K46" s="71" t="s">
        <v>47</v>
      </c>
      <c r="L46" s="71" t="s">
        <v>47</v>
      </c>
      <c r="M46" s="71" t="s">
        <v>47</v>
      </c>
      <c r="N46" s="71" t="s">
        <v>47</v>
      </c>
      <c r="O46" s="71" t="s">
        <v>47</v>
      </c>
      <c r="P46" s="71" t="s">
        <v>47</v>
      </c>
      <c r="Q46" s="71" t="s">
        <v>47</v>
      </c>
      <c r="R46" s="71" t="s">
        <v>47</v>
      </c>
      <c r="S46" s="71" t="s">
        <v>47</v>
      </c>
      <c r="T46" s="71" t="s">
        <v>47</v>
      </c>
      <c r="U46" s="71" t="s">
        <v>47</v>
      </c>
      <c r="V46" s="71" t="s">
        <v>47</v>
      </c>
      <c r="W46" s="71" t="s">
        <v>47</v>
      </c>
      <c r="X46" s="71" t="s">
        <v>47</v>
      </c>
      <c r="Y46" s="71" t="s">
        <v>47</v>
      </c>
    </row>
    <row r="47" spans="2:25" s="1" customFormat="1" ht="16.5" x14ac:dyDescent="0.3">
      <c r="B47" s="285"/>
      <c r="C47" s="252"/>
      <c r="D47" s="35" t="s">
        <v>500</v>
      </c>
      <c r="E47" s="60"/>
      <c r="F47" s="71" t="s">
        <v>47</v>
      </c>
      <c r="G47" s="71" t="s">
        <v>47</v>
      </c>
      <c r="H47" s="71" t="s">
        <v>47</v>
      </c>
      <c r="I47" s="71" t="s">
        <v>47</v>
      </c>
      <c r="J47" s="71" t="s">
        <v>47</v>
      </c>
      <c r="K47" s="71" t="s">
        <v>47</v>
      </c>
      <c r="L47" s="71" t="s">
        <v>47</v>
      </c>
      <c r="M47" s="71" t="s">
        <v>47</v>
      </c>
      <c r="N47" s="71" t="s">
        <v>47</v>
      </c>
      <c r="O47" s="71" t="s">
        <v>47</v>
      </c>
      <c r="P47" s="71" t="s">
        <v>47</v>
      </c>
      <c r="Q47" s="71" t="s">
        <v>47</v>
      </c>
      <c r="R47" s="71" t="s">
        <v>47</v>
      </c>
      <c r="S47" s="71" t="s">
        <v>47</v>
      </c>
      <c r="T47" s="71" t="s">
        <v>47</v>
      </c>
      <c r="U47" s="71" t="s">
        <v>47</v>
      </c>
      <c r="V47" s="71" t="s">
        <v>47</v>
      </c>
      <c r="W47" s="71" t="s">
        <v>47</v>
      </c>
      <c r="X47" s="71" t="s">
        <v>47</v>
      </c>
      <c r="Y47" s="71" t="s">
        <v>47</v>
      </c>
    </row>
    <row r="48" spans="2:25" s="1" customFormat="1" ht="16.5" x14ac:dyDescent="0.3">
      <c r="B48" s="285"/>
      <c r="C48" s="34"/>
      <c r="D48" s="35" t="s">
        <v>28</v>
      </c>
      <c r="E48" s="60"/>
      <c r="F48" s="71" t="s">
        <v>47</v>
      </c>
      <c r="G48" s="71" t="s">
        <v>47</v>
      </c>
      <c r="H48" s="71" t="s">
        <v>47</v>
      </c>
      <c r="I48" s="71" t="s">
        <v>47</v>
      </c>
      <c r="J48" s="71" t="s">
        <v>47</v>
      </c>
      <c r="K48" s="71" t="s">
        <v>47</v>
      </c>
      <c r="L48" s="71" t="s">
        <v>47</v>
      </c>
      <c r="M48" s="71" t="s">
        <v>47</v>
      </c>
      <c r="N48" s="71" t="s">
        <v>47</v>
      </c>
      <c r="O48" s="71" t="s">
        <v>47</v>
      </c>
      <c r="P48" s="71" t="s">
        <v>47</v>
      </c>
      <c r="Q48" s="71" t="s">
        <v>47</v>
      </c>
      <c r="R48" s="71" t="s">
        <v>47</v>
      </c>
      <c r="S48" s="71" t="s">
        <v>47</v>
      </c>
      <c r="T48" s="71" t="s">
        <v>47</v>
      </c>
      <c r="U48" s="71" t="s">
        <v>47</v>
      </c>
      <c r="V48" s="71" t="s">
        <v>47</v>
      </c>
      <c r="W48" s="71" t="s">
        <v>47</v>
      </c>
      <c r="X48" s="71" t="s">
        <v>47</v>
      </c>
      <c r="Y48" s="71" t="s">
        <v>47</v>
      </c>
    </row>
    <row r="49" spans="1:11" ht="16.5" x14ac:dyDescent="0.3">
      <c r="A49" s="1"/>
      <c r="B49" s="285"/>
      <c r="C49" s="34"/>
      <c r="D49" s="35" t="s">
        <v>27</v>
      </c>
      <c r="E49" s="60"/>
      <c r="F49" s="71" t="s">
        <v>47</v>
      </c>
      <c r="G49" s="71" t="s">
        <v>47</v>
      </c>
      <c r="H49" s="71" t="s">
        <v>47</v>
      </c>
      <c r="I49" s="71" t="s">
        <v>47</v>
      </c>
      <c r="J49" s="71" t="s">
        <v>47</v>
      </c>
      <c r="K49" s="71" t="s">
        <v>47</v>
      </c>
    </row>
    <row r="50" spans="1:11" ht="16.5" x14ac:dyDescent="0.3">
      <c r="A50" s="1"/>
      <c r="B50" s="285"/>
      <c r="C50" s="254"/>
      <c r="D50" s="255" t="s">
        <v>482</v>
      </c>
      <c r="E50" s="60"/>
      <c r="F50" s="71" t="s">
        <v>47</v>
      </c>
      <c r="G50" s="71" t="s">
        <v>47</v>
      </c>
      <c r="H50" s="71" t="s">
        <v>47</v>
      </c>
      <c r="I50" s="71" t="s">
        <v>47</v>
      </c>
      <c r="J50" s="71" t="s">
        <v>47</v>
      </c>
      <c r="K50" s="71" t="s">
        <v>47</v>
      </c>
    </row>
    <row r="51" spans="1:11" x14ac:dyDescent="0.25">
      <c r="B51" s="285"/>
      <c r="C51" s="281" t="s">
        <v>501</v>
      </c>
      <c r="D51" s="281"/>
      <c r="E51" s="60" t="s">
        <v>114</v>
      </c>
      <c r="F51" s="238" t="s">
        <v>47</v>
      </c>
      <c r="G51" s="71" t="s">
        <v>47</v>
      </c>
      <c r="H51" s="71" t="s">
        <v>47</v>
      </c>
      <c r="I51" s="71" t="s">
        <v>47</v>
      </c>
      <c r="J51" s="71" t="s">
        <v>47</v>
      </c>
      <c r="K51" s="71" t="s">
        <v>47</v>
      </c>
    </row>
    <row r="52" spans="1:11" ht="16.5" x14ac:dyDescent="0.3">
      <c r="B52" s="285"/>
      <c r="C52" s="34"/>
      <c r="D52" s="35" t="s">
        <v>502</v>
      </c>
      <c r="E52" s="60"/>
      <c r="F52" s="71" t="s">
        <v>47</v>
      </c>
      <c r="G52" s="71" t="s">
        <v>47</v>
      </c>
      <c r="H52" s="71" t="s">
        <v>47</v>
      </c>
      <c r="I52" s="71" t="s">
        <v>47</v>
      </c>
      <c r="J52" s="71" t="s">
        <v>47</v>
      </c>
      <c r="K52" s="71" t="s">
        <v>47</v>
      </c>
    </row>
    <row r="53" spans="1:11" ht="17.25" thickBot="1" x14ac:dyDescent="0.35">
      <c r="B53" s="286"/>
      <c r="C53" s="257"/>
      <c r="D53" s="258" t="s">
        <v>503</v>
      </c>
      <c r="E53" s="266"/>
      <c r="F53" s="267" t="s">
        <v>47</v>
      </c>
      <c r="G53" s="267" t="s">
        <v>47</v>
      </c>
      <c r="H53" s="267" t="s">
        <v>47</v>
      </c>
      <c r="I53" s="267" t="s">
        <v>47</v>
      </c>
      <c r="J53" s="267" t="s">
        <v>47</v>
      </c>
      <c r="K53" s="267" t="s">
        <v>47</v>
      </c>
    </row>
    <row r="54" spans="1:11" ht="15.75" thickTop="1" x14ac:dyDescent="0.25">
      <c r="B54" s="283" t="s">
        <v>55</v>
      </c>
      <c r="C54" s="288" t="s">
        <v>56</v>
      </c>
      <c r="D54" s="288"/>
      <c r="E54" s="62"/>
      <c r="F54" s="86" t="s">
        <v>47</v>
      </c>
      <c r="G54" s="86" t="s">
        <v>47</v>
      </c>
      <c r="H54" s="86" t="s">
        <v>47</v>
      </c>
      <c r="I54" s="86" t="s">
        <v>47</v>
      </c>
      <c r="J54" s="86" t="s">
        <v>47</v>
      </c>
      <c r="K54" s="86" t="s">
        <v>47</v>
      </c>
    </row>
    <row r="55" spans="1:11" x14ac:dyDescent="0.25">
      <c r="B55" s="283"/>
      <c r="C55" s="287" t="s">
        <v>57</v>
      </c>
      <c r="D55" s="287"/>
      <c r="E55" s="60"/>
      <c r="F55" s="71" t="s">
        <v>47</v>
      </c>
      <c r="G55" s="71" t="s">
        <v>47</v>
      </c>
      <c r="H55" s="71" t="s">
        <v>47</v>
      </c>
      <c r="I55" s="71" t="s">
        <v>47</v>
      </c>
      <c r="J55" s="71" t="s">
        <v>47</v>
      </c>
      <c r="K55" s="71" t="s">
        <v>47</v>
      </c>
    </row>
    <row r="56" spans="1:11" x14ac:dyDescent="0.25">
      <c r="B56" s="283"/>
      <c r="C56" s="253"/>
      <c r="D56" s="256" t="s">
        <v>484</v>
      </c>
      <c r="E56" s="60"/>
      <c r="F56" s="71" t="s">
        <v>47</v>
      </c>
      <c r="G56" s="71" t="s">
        <v>47</v>
      </c>
      <c r="H56" s="71" t="s">
        <v>47</v>
      </c>
      <c r="I56" s="71" t="s">
        <v>47</v>
      </c>
      <c r="J56" s="71" t="s">
        <v>47</v>
      </c>
      <c r="K56" s="71" t="s">
        <v>47</v>
      </c>
    </row>
    <row r="57" spans="1:11" x14ac:dyDescent="0.25">
      <c r="B57" s="283"/>
      <c r="C57" s="253"/>
      <c r="D57" s="256" t="s">
        <v>485</v>
      </c>
      <c r="E57" s="60"/>
      <c r="F57" s="71" t="s">
        <v>47</v>
      </c>
      <c r="G57" s="71" t="s">
        <v>47</v>
      </c>
      <c r="H57" s="71" t="s">
        <v>47</v>
      </c>
      <c r="I57" s="71" t="s">
        <v>47</v>
      </c>
      <c r="J57" s="71" t="s">
        <v>47</v>
      </c>
      <c r="K57" s="71" t="s">
        <v>47</v>
      </c>
    </row>
    <row r="58" spans="1:11" x14ac:dyDescent="0.25">
      <c r="B58" s="283"/>
      <c r="C58" s="287" t="s">
        <v>58</v>
      </c>
      <c r="D58" s="287"/>
      <c r="E58" s="60"/>
      <c r="F58" s="71" t="s">
        <v>47</v>
      </c>
      <c r="G58" s="71" t="s">
        <v>47</v>
      </c>
      <c r="H58" s="71" t="s">
        <v>47</v>
      </c>
      <c r="I58" s="71" t="s">
        <v>47</v>
      </c>
      <c r="J58" s="71" t="s">
        <v>47</v>
      </c>
      <c r="K58" s="71" t="s">
        <v>47</v>
      </c>
    </row>
    <row r="59" spans="1:11" x14ac:dyDescent="0.25">
      <c r="B59" s="283"/>
      <c r="C59" s="287" t="s">
        <v>60</v>
      </c>
      <c r="D59" s="287"/>
      <c r="E59" s="60"/>
      <c r="F59" s="71" t="s">
        <v>47</v>
      </c>
      <c r="G59" s="71" t="s">
        <v>47</v>
      </c>
      <c r="H59" s="71" t="s">
        <v>47</v>
      </c>
      <c r="I59" s="71" t="s">
        <v>47</v>
      </c>
      <c r="J59" s="71" t="s">
        <v>47</v>
      </c>
      <c r="K59" s="71" t="s">
        <v>47</v>
      </c>
    </row>
    <row r="60" spans="1:11" x14ac:dyDescent="0.25">
      <c r="B60" s="283"/>
      <c r="C60" s="287" t="s">
        <v>61</v>
      </c>
      <c r="D60" s="287"/>
      <c r="E60" s="60"/>
      <c r="F60" s="71" t="s">
        <v>47</v>
      </c>
      <c r="G60" s="71" t="s">
        <v>47</v>
      </c>
      <c r="H60" s="71" t="s">
        <v>47</v>
      </c>
      <c r="I60" s="71" t="s">
        <v>47</v>
      </c>
      <c r="J60" s="71" t="s">
        <v>47</v>
      </c>
      <c r="K60" s="71" t="s">
        <v>47</v>
      </c>
    </row>
    <row r="61" spans="1:11" x14ac:dyDescent="0.25">
      <c r="B61" s="283"/>
      <c r="C61" s="287" t="s">
        <v>62</v>
      </c>
      <c r="D61" s="287"/>
      <c r="E61" s="60"/>
      <c r="F61" s="71" t="s">
        <v>47</v>
      </c>
      <c r="G61" s="71" t="s">
        <v>47</v>
      </c>
      <c r="H61" s="71" t="s">
        <v>47</v>
      </c>
      <c r="I61" s="71" t="s">
        <v>47</v>
      </c>
      <c r="J61" s="71" t="s">
        <v>47</v>
      </c>
      <c r="K61" s="71" t="s">
        <v>47</v>
      </c>
    </row>
    <row r="62" spans="1:11" x14ac:dyDescent="0.25">
      <c r="B62" s="283"/>
      <c r="C62" s="287" t="s">
        <v>63</v>
      </c>
      <c r="D62" s="287"/>
      <c r="E62" s="60"/>
      <c r="F62" s="71" t="s">
        <v>47</v>
      </c>
      <c r="G62" s="71" t="s">
        <v>47</v>
      </c>
      <c r="H62" s="71" t="s">
        <v>47</v>
      </c>
      <c r="I62" s="71" t="s">
        <v>47</v>
      </c>
      <c r="J62" s="71" t="s">
        <v>47</v>
      </c>
      <c r="K62" s="71" t="s">
        <v>47</v>
      </c>
    </row>
    <row r="63" spans="1:11" x14ac:dyDescent="0.25">
      <c r="B63" s="283"/>
      <c r="C63" s="287" t="s">
        <v>64</v>
      </c>
      <c r="D63" s="287"/>
      <c r="E63" s="60"/>
      <c r="F63" s="71" t="s">
        <v>47</v>
      </c>
      <c r="G63" s="71" t="s">
        <v>47</v>
      </c>
      <c r="H63" s="71" t="s">
        <v>47</v>
      </c>
      <c r="I63" s="71" t="s">
        <v>47</v>
      </c>
      <c r="J63" s="71" t="s">
        <v>47</v>
      </c>
      <c r="K63" s="71" t="s">
        <v>47</v>
      </c>
    </row>
    <row r="64" spans="1:11" x14ac:dyDescent="0.25">
      <c r="B64" s="283"/>
      <c r="C64" s="287" t="s">
        <v>65</v>
      </c>
      <c r="D64" s="287"/>
      <c r="E64" s="60"/>
      <c r="F64" s="71" t="s">
        <v>47</v>
      </c>
      <c r="G64" s="71" t="s">
        <v>47</v>
      </c>
      <c r="H64" s="71" t="s">
        <v>47</v>
      </c>
      <c r="I64" s="71" t="s">
        <v>47</v>
      </c>
      <c r="J64" s="71" t="s">
        <v>47</v>
      </c>
      <c r="K64" s="71" t="s">
        <v>47</v>
      </c>
    </row>
    <row r="65" spans="2:11" x14ac:dyDescent="0.25">
      <c r="B65" s="283"/>
      <c r="C65" s="253"/>
      <c r="D65" s="256" t="s">
        <v>505</v>
      </c>
      <c r="E65" s="60"/>
      <c r="F65" s="71" t="s">
        <v>47</v>
      </c>
      <c r="G65" s="71" t="s">
        <v>47</v>
      </c>
      <c r="H65" s="71" t="s">
        <v>47</v>
      </c>
      <c r="I65" s="71" t="s">
        <v>47</v>
      </c>
      <c r="J65" s="71" t="s">
        <v>47</v>
      </c>
      <c r="K65" s="71" t="s">
        <v>47</v>
      </c>
    </row>
    <row r="66" spans="2:11" x14ac:dyDescent="0.25">
      <c r="B66" s="283"/>
      <c r="C66" s="253"/>
      <c r="D66" s="256" t="s">
        <v>504</v>
      </c>
      <c r="E66" s="60"/>
      <c r="F66" s="71" t="s">
        <v>47</v>
      </c>
      <c r="G66" s="71" t="s">
        <v>47</v>
      </c>
      <c r="H66" s="71" t="s">
        <v>47</v>
      </c>
      <c r="I66" s="71" t="s">
        <v>47</v>
      </c>
      <c r="J66" s="71" t="s">
        <v>47</v>
      </c>
      <c r="K66" s="71" t="s">
        <v>47</v>
      </c>
    </row>
    <row r="67" spans="2:11" x14ac:dyDescent="0.25">
      <c r="B67" s="283"/>
      <c r="C67" s="287" t="s">
        <v>66</v>
      </c>
      <c r="D67" s="287"/>
      <c r="E67" s="60"/>
      <c r="F67" s="71" t="s">
        <v>47</v>
      </c>
      <c r="G67" s="71" t="s">
        <v>47</v>
      </c>
      <c r="H67" s="71" t="s">
        <v>47</v>
      </c>
      <c r="I67" s="71" t="s">
        <v>47</v>
      </c>
      <c r="J67" s="71" t="s">
        <v>47</v>
      </c>
      <c r="K67" s="71" t="s">
        <v>47</v>
      </c>
    </row>
  </sheetData>
  <sheetProtection sheet="1" objects="1" scenarios="1" formatColumns="0" formatRows="0"/>
  <mergeCells count="28">
    <mergeCell ref="B2:H2"/>
    <mergeCell ref="C7:D7"/>
    <mergeCell ref="C33:D33"/>
    <mergeCell ref="C15:D15"/>
    <mergeCell ref="C4:L4"/>
    <mergeCell ref="C6:D6"/>
    <mergeCell ref="B13:B53"/>
    <mergeCell ref="C51:D51"/>
    <mergeCell ref="C42:D42"/>
    <mergeCell ref="C44:D44"/>
    <mergeCell ref="C38:D38"/>
    <mergeCell ref="C9:D9"/>
    <mergeCell ref="C11:D11"/>
    <mergeCell ref="C8:D8"/>
    <mergeCell ref="C10:D10"/>
    <mergeCell ref="C12:D12"/>
    <mergeCell ref="C13:D13"/>
    <mergeCell ref="B54:B67"/>
    <mergeCell ref="C54:D54"/>
    <mergeCell ref="C55:D55"/>
    <mergeCell ref="C58:D58"/>
    <mergeCell ref="C59:D59"/>
    <mergeCell ref="C60:D60"/>
    <mergeCell ref="C61:D61"/>
    <mergeCell ref="C62:D62"/>
    <mergeCell ref="C63:D63"/>
    <mergeCell ref="C64:D64"/>
    <mergeCell ref="C67:D67"/>
  </mergeCells>
  <conditionalFormatting sqref="F7">
    <cfRule type="containsText" dxfId="845" priority="28" operator="containsText" text="Select_Option">
      <formula>NOT(ISERROR(SEARCH("Select_Option",F7)))</formula>
    </cfRule>
  </conditionalFormatting>
  <conditionalFormatting sqref="F6">
    <cfRule type="containsText" dxfId="844" priority="26" operator="containsText" text="Enter_Quantity_Here">
      <formula>NOT(ISERROR(SEARCH("Enter_Quantity_Here",F6)))</formula>
    </cfRule>
  </conditionalFormatting>
  <conditionalFormatting sqref="G22:K22 G25:K25 G28:K30 G33:K33 G13:K15">
    <cfRule type="expression" dxfId="843" priority="8">
      <formula>G$6&lt;&gt;"Enter_Quantity_Here"</formula>
    </cfRule>
  </conditionalFormatting>
  <conditionalFormatting sqref="G7:K7">
    <cfRule type="expression" dxfId="842" priority="7">
      <formula>G$6&lt;&gt;"Enter_Quantity_Here"</formula>
    </cfRule>
  </conditionalFormatting>
  <dataValidations count="4">
    <dataValidation type="textLength" allowBlank="1" showInputMessage="1" showErrorMessage="1" sqref="I34:I67 I13:I31">
      <formula1>0</formula1>
      <formula2>25</formula2>
    </dataValidation>
    <dataValidation type="textLength" allowBlank="1" showInputMessage="1" showErrorMessage="1" sqref="H34:H67 H13:H31">
      <formula1>0</formula1>
      <formula2>30</formula2>
    </dataValidation>
    <dataValidation type="textLength" allowBlank="1" showInputMessage="1" showErrorMessage="1" sqref="N33:Y33 H32:J33 K49:K67 F13:G67 K13:M48">
      <formula1>0</formula1>
      <formula2>255</formula2>
    </dataValidation>
    <dataValidation type="textLength" allowBlank="1" showInputMessage="1" showErrorMessage="1" sqref="J34:J67 J13:J31">
      <formula1>0</formula1>
      <formula2>400</formula2>
    </dataValidation>
  </dataValidations>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25" id="{18EB872C-7C06-4544-90CD-6DEF47C030A9}">
            <xm:f>'PRODUCT DETAILS'!$E$10&lt;&gt;"Consumable"</xm:f>
            <x14:dxf>
              <font>
                <color theme="0"/>
              </font>
              <fill>
                <patternFill patternType="lightUp">
                  <fgColor theme="0" tint="-0.24994659260841701"/>
                </patternFill>
              </fill>
            </x14:dxf>
          </x14:cfRule>
          <xm:sqref>F6:K67</xm:sqref>
        </x14:conditionalFormatting>
        <x14:conditionalFormatting xmlns:xm="http://schemas.microsoft.com/office/excel/2006/main">
          <x14:cfRule type="expression" priority="23" id="{90E332D6-DDBC-486A-9CF5-C68986E5FC66}">
            <xm:f>'PRODUCT DETAILS'!$E$10&lt;&gt;"Consumable"</xm:f>
            <x14:dxf>
              <font>
                <color theme="0"/>
              </font>
              <fill>
                <patternFill patternType="lightUp">
                  <fgColor theme="0" tint="-0.24994659260841701"/>
                </patternFill>
              </fill>
            </x14:dxf>
          </x14:cfRule>
          <xm:sqref>F11:K11</xm:sqref>
        </x14:conditionalFormatting>
        <x14:conditionalFormatting xmlns:xm="http://schemas.microsoft.com/office/excel/2006/main">
          <x14:cfRule type="expression" priority="21" id="{BAF1D5A9-4E14-4019-84DD-56DC3CF967F7}">
            <xm:f>'PRODUCT DETAILS'!$E$10&lt;&gt;"Consumable"</xm:f>
            <x14:dxf>
              <font>
                <color theme="0"/>
              </font>
              <fill>
                <patternFill patternType="lightUp">
                  <fgColor theme="0" tint="-0.24994659260841701"/>
                </patternFill>
              </fill>
            </x14:dxf>
          </x14:cfRule>
          <xm:sqref>F14:K15</xm:sqref>
        </x14:conditionalFormatting>
        <x14:conditionalFormatting xmlns:xm="http://schemas.microsoft.com/office/excel/2006/main">
          <x14:cfRule type="expression" priority="19" id="{F1DC5347-25FD-4804-8F77-40E0B4C4E573}">
            <xm:f>'PRODUCT DETAILS'!$E$10&lt;&gt;"Consumable"</xm:f>
            <x14:dxf>
              <font>
                <color theme="0"/>
              </font>
              <fill>
                <patternFill patternType="lightUp">
                  <fgColor theme="0" tint="-0.24994659260841701"/>
                </patternFill>
              </fill>
            </x14:dxf>
          </x14:cfRule>
          <xm:sqref>F22:K22</xm:sqref>
        </x14:conditionalFormatting>
        <x14:conditionalFormatting xmlns:xm="http://schemas.microsoft.com/office/excel/2006/main">
          <x14:cfRule type="expression" priority="17" id="{487ABF54-A087-4EDB-B325-00121731E5F1}">
            <xm:f>'PRODUCT DETAILS'!$E$10&lt;&gt;"Consumable"</xm:f>
            <x14:dxf>
              <font>
                <color theme="0"/>
              </font>
              <fill>
                <patternFill patternType="lightUp">
                  <fgColor theme="0" tint="-0.24994659260841701"/>
                </patternFill>
              </fill>
            </x14:dxf>
          </x14:cfRule>
          <xm:sqref>F25:K25</xm:sqref>
        </x14:conditionalFormatting>
        <x14:conditionalFormatting xmlns:xm="http://schemas.microsoft.com/office/excel/2006/main">
          <x14:cfRule type="expression" priority="15" id="{25D8EC86-B86D-4291-B6D5-F74E446A3A4B}">
            <xm:f>'PRODUCT DETAILS'!$E$10&lt;&gt;"Consumable"</xm:f>
            <x14:dxf>
              <font>
                <color theme="0"/>
              </font>
              <fill>
                <patternFill patternType="lightUp">
                  <fgColor theme="0" tint="-0.24994659260841701"/>
                </patternFill>
              </fill>
            </x14:dxf>
          </x14:cfRule>
          <xm:sqref>F28:K28</xm:sqref>
        </x14:conditionalFormatting>
        <x14:conditionalFormatting xmlns:xm="http://schemas.microsoft.com/office/excel/2006/main">
          <x14:cfRule type="expression" priority="13" id="{111FF701-6DC5-4149-B90C-5B331CC9AAA8}">
            <xm:f>'PRODUCT DETAILS'!$E$10&lt;&gt;"Consumable"</xm:f>
            <x14:dxf>
              <font>
                <color theme="0"/>
              </font>
              <fill>
                <patternFill patternType="lightUp">
                  <fgColor theme="0" tint="-0.24994659260841701"/>
                </patternFill>
              </fill>
            </x14:dxf>
          </x14:cfRule>
          <xm:sqref>F29:K29</xm:sqref>
        </x14:conditionalFormatting>
        <x14:conditionalFormatting xmlns:xm="http://schemas.microsoft.com/office/excel/2006/main">
          <x14:cfRule type="expression" priority="11" id="{AC383E62-ED9F-44E5-963F-2846B2E44410}">
            <xm:f>'PRODUCT DETAILS'!$E$10&lt;&gt;"Consumable"</xm:f>
            <x14:dxf>
              <font>
                <color theme="0"/>
              </font>
              <fill>
                <patternFill patternType="lightUp">
                  <fgColor theme="0" tint="-0.24994659260841701"/>
                </patternFill>
              </fill>
            </x14:dxf>
          </x14:cfRule>
          <xm:sqref>F30:K30</xm:sqref>
        </x14:conditionalFormatting>
        <x14:conditionalFormatting xmlns:xm="http://schemas.microsoft.com/office/excel/2006/main">
          <x14:cfRule type="expression" priority="9" id="{AB9B795F-F700-4658-9CDC-D110A1DE20B6}">
            <xm:f>'PRODUCT DETAILS'!$E$10&lt;&gt;"Consumable"</xm:f>
            <x14:dxf>
              <font>
                <color theme="0"/>
              </font>
              <fill>
                <patternFill patternType="lightUp">
                  <fgColor theme="0" tint="-0.24994659260841701"/>
                </patternFill>
              </fill>
            </x14:dxf>
          </x14:cfRule>
          <xm:sqref>F33:K33</xm:sqref>
        </x14:conditionalFormatting>
        <x14:conditionalFormatting xmlns:xm="http://schemas.microsoft.com/office/excel/2006/main">
          <x14:cfRule type="expression" priority="6" id="{39178770-61E0-4CBF-A6F7-5B538AFFAE86}">
            <xm:f>'PRODUCT DETAILS'!$E$10&lt;&gt;"Consumable"</xm:f>
            <x14:dxf>
              <font>
                <color theme="0"/>
              </font>
              <fill>
                <patternFill patternType="lightUp">
                  <fgColor theme="0" tint="-0.24994659260841701"/>
                </patternFill>
              </fill>
            </x14:dxf>
          </x14:cfRule>
          <xm:sqref>F33</xm:sqref>
        </x14:conditionalFormatting>
        <x14:conditionalFormatting xmlns:xm="http://schemas.microsoft.com/office/excel/2006/main">
          <x14:cfRule type="expression" priority="5" id="{2A08F7C3-E1D2-415D-B58A-4A9647CF567D}">
            <xm:f>'PRODUCT DETAILS'!$E$10&lt;&gt;"Consumable"</xm:f>
            <x14:dxf>
              <font>
                <color theme="0"/>
              </font>
              <fill>
                <patternFill patternType="lightUp">
                  <fgColor theme="0" tint="-0.24994659260841701"/>
                </patternFill>
              </fill>
            </x14:dxf>
          </x14:cfRule>
          <xm:sqref>F38</xm:sqref>
        </x14:conditionalFormatting>
        <x14:conditionalFormatting xmlns:xm="http://schemas.microsoft.com/office/excel/2006/main">
          <x14:cfRule type="expression" priority="4" id="{61DE382C-1F5C-47C2-8112-AC110A0DC3B8}">
            <xm:f>'PRODUCT DETAILS'!$E$10&lt;&gt;"Consumable"</xm:f>
            <x14:dxf>
              <font>
                <color theme="0"/>
              </font>
              <fill>
                <patternFill patternType="lightUp">
                  <fgColor theme="0" tint="-0.24994659260841701"/>
                </patternFill>
              </fill>
            </x14:dxf>
          </x14:cfRule>
          <xm:sqref>F42</xm:sqref>
        </x14:conditionalFormatting>
        <x14:conditionalFormatting xmlns:xm="http://schemas.microsoft.com/office/excel/2006/main">
          <x14:cfRule type="expression" priority="3" id="{7C1383A6-586B-4591-B3C5-8D79FF51EF8D}">
            <xm:f>'PRODUCT DETAILS'!$E$10&lt;&gt;"Consumable"</xm:f>
            <x14:dxf>
              <font>
                <color theme="0"/>
              </font>
              <fill>
                <patternFill patternType="lightUp">
                  <fgColor theme="0" tint="-0.24994659260841701"/>
                </patternFill>
              </fill>
            </x14:dxf>
          </x14:cfRule>
          <xm:sqref>F43</xm:sqref>
        </x14:conditionalFormatting>
        <x14:conditionalFormatting xmlns:xm="http://schemas.microsoft.com/office/excel/2006/main">
          <x14:cfRule type="expression" priority="2" id="{A93985B7-F114-488C-95E6-CE26A816D6FD}">
            <xm:f>'PRODUCT DETAILS'!$E$10&lt;&gt;"Consumable"</xm:f>
            <x14:dxf>
              <font>
                <color theme="0"/>
              </font>
              <fill>
                <patternFill patternType="lightUp">
                  <fgColor theme="0" tint="-0.24994659260841701"/>
                </patternFill>
              </fill>
            </x14:dxf>
          </x14:cfRule>
          <xm:sqref>F44</xm:sqref>
        </x14:conditionalFormatting>
        <x14:conditionalFormatting xmlns:xm="http://schemas.microsoft.com/office/excel/2006/main">
          <x14:cfRule type="expression" priority="1" id="{7FD32F81-6B95-47C4-A838-79C6FE253D62}">
            <xm:f>'PRODUCT DETAILS'!$E$10&lt;&gt;"Consumable"</xm:f>
            <x14:dxf>
              <font>
                <color theme="0"/>
              </font>
              <fill>
                <patternFill patternType="lightUp">
                  <fgColor theme="0" tint="-0.24994659260841701"/>
                </patternFill>
              </fill>
            </x14:dxf>
          </x14:cfRule>
          <xm:sqref>F51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14:formula1>
            <xm:f>_reference!$K$3:$K$206</xm:f>
          </x14:formula1>
          <xm:sqref>L11:Y11</xm:sqref>
        </x14:dataValidation>
        <x14:dataValidation type="list" allowBlank="1" showInputMessage="1" showErrorMessage="1">
          <x14:formula1>
            <xm:f>_reference!$I$3:$I$406</xm:f>
          </x14:formula1>
          <xm:sqref>F7:Y7</xm:sqref>
        </x14:dataValidation>
        <x14:dataValidation type="list" allowBlank="1" showInputMessage="1" showErrorMessage="1">
          <x14:formula1>
            <xm:f>_reference!$J$3:$J$406</xm:f>
          </x14:formula1>
          <xm:sqref>F9:Y9 F11:K11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BV402"/>
  <sheetViews>
    <sheetView topLeftCell="A369" workbookViewId="0">
      <selection activeCell="B2" sqref="B2:BT402"/>
    </sheetView>
  </sheetViews>
  <sheetFormatPr baseColWidth="10" defaultColWidth="9.140625" defaultRowHeight="15" x14ac:dyDescent="0.25"/>
  <cols>
    <col min="1" max="1" width="6.28515625" bestFit="1" customWidth="1"/>
    <col min="2" max="2" width="14.42578125" bestFit="1" customWidth="1"/>
    <col min="3" max="3" width="9" bestFit="1" customWidth="1"/>
    <col min="4" max="4" width="11.42578125" bestFit="1" customWidth="1"/>
    <col min="5" max="5" width="10.5703125" bestFit="1" customWidth="1"/>
    <col min="6" max="6" width="9.140625" bestFit="1" customWidth="1"/>
    <col min="7" max="7" width="12.85546875" bestFit="1" customWidth="1"/>
    <col min="8" max="8" width="10" bestFit="1" customWidth="1"/>
    <col min="9" max="9" width="7.7109375" bestFit="1" customWidth="1"/>
    <col min="10" max="10" width="10" bestFit="1" customWidth="1"/>
    <col min="11" max="11" width="9.5703125" bestFit="1" customWidth="1"/>
    <col min="12" max="12" width="7.28515625" bestFit="1" customWidth="1"/>
    <col min="13" max="13" width="7.28515625" customWidth="1"/>
    <col min="14" max="14" width="11.28515625" bestFit="1" customWidth="1"/>
    <col min="15" max="15" width="11.7109375" bestFit="1" customWidth="1"/>
    <col min="16" max="16" width="9.28515625" bestFit="1" customWidth="1"/>
    <col min="17" max="17" width="9" bestFit="1" customWidth="1"/>
    <col min="18" max="18" width="15.85546875" bestFit="1" customWidth="1"/>
    <col min="19" max="19" width="10.85546875" bestFit="1" customWidth="1"/>
    <col min="20" max="20" width="8" bestFit="1" customWidth="1"/>
    <col min="21" max="22" width="9.28515625" bestFit="1" customWidth="1"/>
    <col min="23" max="23" width="8.7109375" bestFit="1" customWidth="1"/>
    <col min="24" max="24" width="10.85546875" bestFit="1" customWidth="1"/>
    <col min="25" max="25" width="9" bestFit="1" customWidth="1"/>
    <col min="26" max="26" width="12.42578125" bestFit="1" customWidth="1"/>
    <col min="27" max="27" width="10.28515625" bestFit="1" customWidth="1"/>
    <col min="28" max="28" width="9.28515625" bestFit="1" customWidth="1"/>
    <col min="29" max="29" width="7.42578125" bestFit="1" customWidth="1"/>
    <col min="30" max="30" width="11.42578125" bestFit="1" customWidth="1"/>
    <col min="31" max="31" width="9.140625" bestFit="1" customWidth="1"/>
    <col min="32" max="32" width="7.7109375" bestFit="1" customWidth="1"/>
    <col min="33" max="33" width="7" bestFit="1" customWidth="1"/>
    <col min="34" max="34" width="8.140625" bestFit="1" customWidth="1"/>
    <col min="35" max="35" width="12.7109375" bestFit="1" customWidth="1"/>
    <col min="36" max="36" width="8.140625" bestFit="1" customWidth="1"/>
    <col min="37" max="37" width="8.28515625" bestFit="1" customWidth="1"/>
    <col min="38" max="38" width="14.28515625" bestFit="1" customWidth="1"/>
    <col min="39" max="39" width="11" bestFit="1" customWidth="1"/>
    <col min="40" max="40" width="13.7109375" bestFit="1" customWidth="1"/>
    <col min="41" max="41" width="10.7109375" bestFit="1" customWidth="1"/>
    <col min="42" max="42" width="8.140625" bestFit="1" customWidth="1"/>
    <col min="43" max="43" width="12.42578125" bestFit="1" customWidth="1"/>
    <col min="44" max="44" width="9.28515625" bestFit="1" customWidth="1"/>
    <col min="45" max="45" width="13.42578125" bestFit="1" customWidth="1"/>
    <col min="46" max="46" width="14.140625" bestFit="1" customWidth="1"/>
    <col min="47" max="47" width="9.7109375" bestFit="1" customWidth="1"/>
    <col min="48" max="48" width="10.28515625" bestFit="1" customWidth="1"/>
    <col min="49" max="49" width="7.140625" bestFit="1" customWidth="1"/>
    <col min="50" max="50" width="12.28515625" bestFit="1" customWidth="1"/>
    <col min="51" max="51" width="9.140625" bestFit="1" customWidth="1"/>
    <col min="52" max="52" width="10.28515625" bestFit="1" customWidth="1"/>
    <col min="53" max="53" width="7.85546875" bestFit="1" customWidth="1"/>
    <col min="54" max="54" width="10.7109375" bestFit="1" customWidth="1"/>
    <col min="55" max="55" width="8.42578125" bestFit="1" customWidth="1"/>
    <col min="56" max="56" width="13.7109375" bestFit="1" customWidth="1"/>
    <col min="57" max="57" width="11.7109375" bestFit="1" customWidth="1"/>
    <col min="58" max="59" width="10.28515625" bestFit="1" customWidth="1"/>
    <col min="60" max="60" width="13.5703125" bestFit="1" customWidth="1"/>
    <col min="61" max="61" width="7.85546875" bestFit="1" customWidth="1"/>
    <col min="62" max="62" width="9.85546875" bestFit="1" customWidth="1"/>
    <col min="63" max="63" width="12.85546875" bestFit="1" customWidth="1"/>
    <col min="64" max="64" width="9.28515625" bestFit="1" customWidth="1"/>
    <col min="65" max="65" width="10.42578125" bestFit="1" customWidth="1"/>
    <col min="66" max="66" width="20.7109375" bestFit="1" customWidth="1"/>
    <col min="67" max="67" width="9" bestFit="1" customWidth="1"/>
    <col min="68" max="68" width="9.7109375" bestFit="1" customWidth="1"/>
    <col min="69" max="69" width="21.28515625" bestFit="1" customWidth="1"/>
    <col min="70" max="70" width="17" bestFit="1" customWidth="1"/>
    <col min="71" max="71" width="10.28515625" bestFit="1" customWidth="1"/>
    <col min="72" max="72" width="9" bestFit="1" customWidth="1"/>
    <col min="73" max="74" width="6.140625" bestFit="1" customWidth="1"/>
  </cols>
  <sheetData>
    <row r="1" spans="1:74" x14ac:dyDescent="0.25">
      <c r="A1" t="s">
        <v>271</v>
      </c>
      <c r="B1" t="s">
        <v>272</v>
      </c>
      <c r="C1" t="s">
        <v>273</v>
      </c>
      <c r="D1" t="s">
        <v>274</v>
      </c>
      <c r="E1" t="s">
        <v>10</v>
      </c>
      <c r="F1" t="s">
        <v>3</v>
      </c>
      <c r="G1" t="s">
        <v>275</v>
      </c>
      <c r="H1" t="s">
        <v>276</v>
      </c>
      <c r="I1" t="s">
        <v>13</v>
      </c>
      <c r="J1" t="s">
        <v>277</v>
      </c>
      <c r="K1" t="s">
        <v>2</v>
      </c>
      <c r="L1" t="s">
        <v>278</v>
      </c>
      <c r="M1" t="s">
        <v>508</v>
      </c>
      <c r="N1" t="s">
        <v>279</v>
      </c>
      <c r="O1" t="s">
        <v>280</v>
      </c>
      <c r="P1" t="s">
        <v>281</v>
      </c>
      <c r="Q1" t="s">
        <v>282</v>
      </c>
      <c r="R1" t="s">
        <v>283</v>
      </c>
      <c r="S1" t="s">
        <v>284</v>
      </c>
      <c r="T1" t="s">
        <v>285</v>
      </c>
      <c r="U1" t="s">
        <v>286</v>
      </c>
      <c r="V1" t="s">
        <v>287</v>
      </c>
      <c r="W1" t="s">
        <v>4</v>
      </c>
      <c r="X1" t="s">
        <v>5</v>
      </c>
      <c r="Y1" t="s">
        <v>288</v>
      </c>
      <c r="Z1" t="s">
        <v>289</v>
      </c>
      <c r="AA1" t="s">
        <v>290</v>
      </c>
      <c r="AB1" t="s">
        <v>291</v>
      </c>
      <c r="AC1" t="s">
        <v>292</v>
      </c>
      <c r="AD1" t="s">
        <v>293</v>
      </c>
      <c r="AE1" t="s">
        <v>6</v>
      </c>
      <c r="AF1" t="s">
        <v>294</v>
      </c>
      <c r="AG1" t="s">
        <v>7</v>
      </c>
      <c r="AH1" t="s">
        <v>295</v>
      </c>
      <c r="AI1" t="s">
        <v>296</v>
      </c>
      <c r="AJ1" t="s">
        <v>346</v>
      </c>
      <c r="AK1" t="s">
        <v>297</v>
      </c>
      <c r="AL1" t="s">
        <v>298</v>
      </c>
      <c r="AM1" t="s">
        <v>299</v>
      </c>
      <c r="AN1" t="s">
        <v>300</v>
      </c>
      <c r="AO1" t="s">
        <v>301</v>
      </c>
      <c r="AP1" t="s">
        <v>302</v>
      </c>
      <c r="AQ1" t="s">
        <v>303</v>
      </c>
      <c r="AR1" t="s">
        <v>12</v>
      </c>
      <c r="AS1" t="s">
        <v>304</v>
      </c>
      <c r="AT1" t="s">
        <v>11</v>
      </c>
      <c r="AU1" t="s">
        <v>305</v>
      </c>
      <c r="AV1" t="s">
        <v>306</v>
      </c>
      <c r="AW1" t="s">
        <v>307</v>
      </c>
      <c r="AX1" t="s">
        <v>308</v>
      </c>
      <c r="AY1" t="s">
        <v>309</v>
      </c>
      <c r="AZ1" t="s">
        <v>310</v>
      </c>
      <c r="BA1" t="s">
        <v>311</v>
      </c>
      <c r="BB1" t="s">
        <v>312</v>
      </c>
      <c r="BC1" t="s">
        <v>313</v>
      </c>
      <c r="BD1" t="s">
        <v>314</v>
      </c>
      <c r="BE1" t="s">
        <v>315</v>
      </c>
      <c r="BF1" t="s">
        <v>316</v>
      </c>
      <c r="BG1" t="s">
        <v>317</v>
      </c>
      <c r="BH1" t="s">
        <v>318</v>
      </c>
      <c r="BI1" t="s">
        <v>8</v>
      </c>
      <c r="BJ1" t="s">
        <v>319</v>
      </c>
      <c r="BK1" t="s">
        <v>320</v>
      </c>
      <c r="BL1" t="s">
        <v>321</v>
      </c>
      <c r="BM1" t="s">
        <v>322</v>
      </c>
      <c r="BN1" t="s">
        <v>323</v>
      </c>
      <c r="BO1" t="s">
        <v>324</v>
      </c>
      <c r="BP1" t="s">
        <v>325</v>
      </c>
      <c r="BQ1" t="s">
        <v>326</v>
      </c>
      <c r="BR1" t="s">
        <v>9</v>
      </c>
      <c r="BS1" t="s">
        <v>327</v>
      </c>
      <c r="BT1" t="s">
        <v>328</v>
      </c>
      <c r="BU1" t="s">
        <v>348</v>
      </c>
      <c r="BV1" t="s">
        <v>329</v>
      </c>
    </row>
    <row r="2" spans="1:74" x14ac:dyDescent="0.25">
      <c r="A2">
        <v>0</v>
      </c>
      <c r="B2">
        <v>0</v>
      </c>
      <c r="C2">
        <v>0</v>
      </c>
      <c r="D2">
        <v>0</v>
      </c>
      <c r="E2">
        <v>0</v>
      </c>
      <c r="F2">
        <v>0</v>
      </c>
      <c r="G2">
        <v>0</v>
      </c>
      <c r="H2">
        <v>0</v>
      </c>
      <c r="I2">
        <v>0</v>
      </c>
      <c r="J2">
        <v>0</v>
      </c>
      <c r="K2">
        <v>0</v>
      </c>
      <c r="L2">
        <v>0</v>
      </c>
      <c r="M2" t="s">
        <v>552</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t="str">
        <f>SRP[[#This Row],[Tier]]&amp;" - "&amp;DOLLAR(SRP[[#This Row],[United States]],2)&amp;" USD"</f>
        <v>0 - $0.00 USD</v>
      </c>
    </row>
    <row r="3" spans="1:74" x14ac:dyDescent="0.25">
      <c r="A3">
        <v>1</v>
      </c>
      <c r="B3">
        <v>0.49</v>
      </c>
      <c r="C3">
        <v>38</v>
      </c>
      <c r="D3">
        <v>5</v>
      </c>
      <c r="E3">
        <v>0.65</v>
      </c>
      <c r="F3">
        <v>0.49</v>
      </c>
      <c r="G3">
        <v>41</v>
      </c>
      <c r="H3">
        <v>0.49</v>
      </c>
      <c r="I3">
        <v>1</v>
      </c>
      <c r="J3">
        <v>0.8</v>
      </c>
      <c r="K3">
        <v>0.49</v>
      </c>
      <c r="L3">
        <v>360</v>
      </c>
      <c r="M3" t="s">
        <v>530</v>
      </c>
      <c r="N3">
        <v>1500</v>
      </c>
      <c r="O3">
        <v>250</v>
      </c>
      <c r="P3">
        <v>3</v>
      </c>
      <c r="Q3">
        <v>0.49</v>
      </c>
      <c r="R3">
        <v>10</v>
      </c>
      <c r="S3">
        <v>4</v>
      </c>
      <c r="T3">
        <v>3</v>
      </c>
      <c r="U3">
        <v>0.49</v>
      </c>
      <c r="V3">
        <v>0.49</v>
      </c>
      <c r="W3">
        <v>0.49</v>
      </c>
      <c r="X3">
        <v>0.49</v>
      </c>
      <c r="Y3">
        <v>0.49</v>
      </c>
      <c r="Z3">
        <v>3.8</v>
      </c>
      <c r="AA3">
        <v>98</v>
      </c>
      <c r="AB3">
        <v>65</v>
      </c>
      <c r="AC3">
        <v>38</v>
      </c>
      <c r="AD3">
        <v>4800</v>
      </c>
      <c r="AE3">
        <v>0.49</v>
      </c>
      <c r="AF3">
        <v>2.25</v>
      </c>
      <c r="AG3">
        <v>0.49</v>
      </c>
      <c r="AH3" t="e">
        <v>#REF!</v>
      </c>
      <c r="AI3">
        <v>74</v>
      </c>
      <c r="AJ3">
        <v>500</v>
      </c>
      <c r="AK3">
        <v>0.49</v>
      </c>
      <c r="AL3">
        <v>0.5</v>
      </c>
      <c r="AM3">
        <v>1.3</v>
      </c>
      <c r="AN3">
        <v>0.49</v>
      </c>
      <c r="AO3">
        <v>2</v>
      </c>
      <c r="AP3">
        <v>0.49</v>
      </c>
      <c r="AQ3">
        <v>147</v>
      </c>
      <c r="AR3">
        <v>7</v>
      </c>
      <c r="AS3">
        <v>0.49</v>
      </c>
      <c r="AT3">
        <v>0.7</v>
      </c>
      <c r="AU3">
        <v>2.95</v>
      </c>
      <c r="AV3">
        <v>46</v>
      </c>
      <c r="AW3">
        <v>1.4</v>
      </c>
      <c r="AX3">
        <v>23</v>
      </c>
      <c r="AY3">
        <v>1.8</v>
      </c>
      <c r="AZ3">
        <v>0.49</v>
      </c>
      <c r="BA3">
        <v>1.8</v>
      </c>
      <c r="BB3">
        <v>1.8</v>
      </c>
      <c r="BC3">
        <v>25</v>
      </c>
      <c r="BD3">
        <v>1.8</v>
      </c>
      <c r="BE3">
        <v>0.65</v>
      </c>
      <c r="BF3">
        <v>0.49</v>
      </c>
      <c r="BG3">
        <v>0.49</v>
      </c>
      <c r="BH3">
        <v>6.4</v>
      </c>
      <c r="BI3">
        <v>0.49</v>
      </c>
      <c r="BJ3">
        <v>5</v>
      </c>
      <c r="BK3">
        <v>0.45</v>
      </c>
      <c r="BL3">
        <v>15</v>
      </c>
      <c r="BM3">
        <v>15.8</v>
      </c>
      <c r="BN3">
        <v>3.2</v>
      </c>
      <c r="BO3">
        <v>1.2</v>
      </c>
      <c r="BP3">
        <v>4</v>
      </c>
      <c r="BQ3">
        <v>0.49</v>
      </c>
      <c r="BR3">
        <v>0.39</v>
      </c>
      <c r="BS3">
        <v>10415</v>
      </c>
      <c r="BT3">
        <v>107</v>
      </c>
      <c r="BU3" t="str">
        <f>SRP[[#This Row],[Tier]]&amp;" - "&amp;DOLLAR(SRP[[#This Row],[United States]],2)&amp;" USD"</f>
        <v>1 - $0.49 USD</v>
      </c>
    </row>
    <row r="4" spans="1:74" x14ac:dyDescent="0.25">
      <c r="A4">
        <v>2</v>
      </c>
      <c r="B4">
        <v>0.99</v>
      </c>
      <c r="C4">
        <v>76</v>
      </c>
      <c r="D4">
        <v>10</v>
      </c>
      <c r="E4">
        <v>1.35</v>
      </c>
      <c r="F4">
        <v>0.99</v>
      </c>
      <c r="G4">
        <v>82</v>
      </c>
      <c r="H4">
        <v>0.99</v>
      </c>
      <c r="I4">
        <v>2</v>
      </c>
      <c r="J4">
        <v>1.6</v>
      </c>
      <c r="K4">
        <v>0.99</v>
      </c>
      <c r="L4">
        <v>720</v>
      </c>
      <c r="M4" t="s">
        <v>530</v>
      </c>
      <c r="N4">
        <v>3000</v>
      </c>
      <c r="O4">
        <v>500</v>
      </c>
      <c r="P4">
        <v>6</v>
      </c>
      <c r="Q4">
        <v>0.99</v>
      </c>
      <c r="R4">
        <v>20</v>
      </c>
      <c r="S4">
        <v>8</v>
      </c>
      <c r="T4">
        <v>6</v>
      </c>
      <c r="U4">
        <v>0.99</v>
      </c>
      <c r="V4">
        <v>0.99</v>
      </c>
      <c r="W4">
        <v>0.99</v>
      </c>
      <c r="X4">
        <v>0.99</v>
      </c>
      <c r="Y4">
        <v>0.99</v>
      </c>
      <c r="Z4">
        <v>7.6</v>
      </c>
      <c r="AA4">
        <v>196</v>
      </c>
      <c r="AB4">
        <v>130</v>
      </c>
      <c r="AC4">
        <v>76</v>
      </c>
      <c r="AD4">
        <v>9600</v>
      </c>
      <c r="AE4">
        <v>0.99</v>
      </c>
      <c r="AF4">
        <v>4.5</v>
      </c>
      <c r="AG4">
        <v>0.99</v>
      </c>
      <c r="AH4" t="e">
        <v>#REF!</v>
      </c>
      <c r="AI4">
        <v>148</v>
      </c>
      <c r="AJ4">
        <v>1000</v>
      </c>
      <c r="AK4">
        <v>0.99</v>
      </c>
      <c r="AL4">
        <v>1</v>
      </c>
      <c r="AM4">
        <v>2.6</v>
      </c>
      <c r="AN4">
        <v>0.99</v>
      </c>
      <c r="AO4">
        <v>3</v>
      </c>
      <c r="AP4">
        <v>0.99</v>
      </c>
      <c r="AQ4">
        <v>294</v>
      </c>
      <c r="AR4">
        <v>14</v>
      </c>
      <c r="AS4">
        <v>0.99</v>
      </c>
      <c r="AT4">
        <v>1.4</v>
      </c>
      <c r="AU4">
        <v>5.9</v>
      </c>
      <c r="AV4">
        <v>92</v>
      </c>
      <c r="AW4">
        <v>2.8</v>
      </c>
      <c r="AX4">
        <v>46</v>
      </c>
      <c r="AY4">
        <v>3.6</v>
      </c>
      <c r="AZ4">
        <v>0.99</v>
      </c>
      <c r="BA4">
        <v>3.6</v>
      </c>
      <c r="BB4">
        <v>3.6</v>
      </c>
      <c r="BC4">
        <v>50</v>
      </c>
      <c r="BD4">
        <v>3.6</v>
      </c>
      <c r="BE4">
        <v>1.3</v>
      </c>
      <c r="BF4">
        <v>0.99</v>
      </c>
      <c r="BG4">
        <v>0.99</v>
      </c>
      <c r="BH4">
        <v>12.8</v>
      </c>
      <c r="BI4">
        <v>0.99</v>
      </c>
      <c r="BJ4">
        <v>10</v>
      </c>
      <c r="BK4">
        <v>0.9</v>
      </c>
      <c r="BL4">
        <v>30</v>
      </c>
      <c r="BM4">
        <v>31.6</v>
      </c>
      <c r="BN4">
        <v>6.4</v>
      </c>
      <c r="BO4">
        <v>2.4</v>
      </c>
      <c r="BP4">
        <v>8</v>
      </c>
      <c r="BQ4">
        <v>0.99</v>
      </c>
      <c r="BR4">
        <v>0.79</v>
      </c>
      <c r="BS4">
        <v>20829</v>
      </c>
      <c r="BT4">
        <v>214</v>
      </c>
      <c r="BU4" t="str">
        <f>SRP[[#This Row],[Tier]]&amp;" - "&amp;DOLLAR(SRP[[#This Row],[United States]],2)&amp;" USD"</f>
        <v>2 - $0.99 USD</v>
      </c>
    </row>
    <row r="5" spans="1:74" x14ac:dyDescent="0.25">
      <c r="A5">
        <v>3</v>
      </c>
      <c r="B5">
        <v>1.49</v>
      </c>
      <c r="C5">
        <v>114</v>
      </c>
      <c r="D5">
        <v>15</v>
      </c>
      <c r="E5">
        <v>1.95</v>
      </c>
      <c r="F5">
        <v>1.49</v>
      </c>
      <c r="G5">
        <v>123</v>
      </c>
      <c r="H5">
        <v>1.49</v>
      </c>
      <c r="I5">
        <v>3</v>
      </c>
      <c r="J5">
        <v>2.4</v>
      </c>
      <c r="K5">
        <v>1.49</v>
      </c>
      <c r="L5">
        <v>1080</v>
      </c>
      <c r="M5" t="s">
        <v>530</v>
      </c>
      <c r="N5">
        <v>4500</v>
      </c>
      <c r="O5">
        <v>750</v>
      </c>
      <c r="P5">
        <v>9</v>
      </c>
      <c r="Q5">
        <v>1.49</v>
      </c>
      <c r="R5">
        <v>30</v>
      </c>
      <c r="S5">
        <v>12</v>
      </c>
      <c r="T5">
        <v>9</v>
      </c>
      <c r="U5">
        <v>1.49</v>
      </c>
      <c r="V5">
        <v>1.49</v>
      </c>
      <c r="W5">
        <v>1.49</v>
      </c>
      <c r="X5">
        <v>1.49</v>
      </c>
      <c r="Y5">
        <v>1.49</v>
      </c>
      <c r="Z5">
        <v>11.4</v>
      </c>
      <c r="AA5">
        <v>294</v>
      </c>
      <c r="AB5">
        <v>195</v>
      </c>
      <c r="AC5">
        <v>114</v>
      </c>
      <c r="AD5">
        <v>14400</v>
      </c>
      <c r="AE5">
        <v>1.49</v>
      </c>
      <c r="AF5">
        <v>6.75</v>
      </c>
      <c r="AG5">
        <v>1.49</v>
      </c>
      <c r="AH5" t="e">
        <v>#REF!</v>
      </c>
      <c r="AI5">
        <v>222</v>
      </c>
      <c r="AJ5">
        <v>1500</v>
      </c>
      <c r="AK5">
        <v>1.49</v>
      </c>
      <c r="AL5">
        <v>1.5</v>
      </c>
      <c r="AM5">
        <v>3.9</v>
      </c>
      <c r="AN5">
        <v>1.49</v>
      </c>
      <c r="AO5">
        <v>5</v>
      </c>
      <c r="AP5">
        <v>1.49</v>
      </c>
      <c r="AQ5">
        <v>441</v>
      </c>
      <c r="AR5">
        <v>21</v>
      </c>
      <c r="AS5">
        <v>1.49</v>
      </c>
      <c r="AT5">
        <v>2.09</v>
      </c>
      <c r="AU5">
        <v>8.85</v>
      </c>
      <c r="AV5">
        <v>138</v>
      </c>
      <c r="AW5">
        <v>4.2</v>
      </c>
      <c r="AX5">
        <v>69</v>
      </c>
      <c r="AY5">
        <v>5.39</v>
      </c>
      <c r="AZ5">
        <v>1.49</v>
      </c>
      <c r="BA5">
        <v>5.4</v>
      </c>
      <c r="BB5">
        <v>5.4</v>
      </c>
      <c r="BC5">
        <v>75</v>
      </c>
      <c r="BD5">
        <v>5.4</v>
      </c>
      <c r="BE5">
        <v>1.95</v>
      </c>
      <c r="BF5">
        <v>1.49</v>
      </c>
      <c r="BG5">
        <v>1.49</v>
      </c>
      <c r="BH5">
        <v>19.2</v>
      </c>
      <c r="BI5">
        <v>1.49</v>
      </c>
      <c r="BJ5">
        <v>15</v>
      </c>
      <c r="BK5">
        <v>1.35</v>
      </c>
      <c r="BL5">
        <v>45</v>
      </c>
      <c r="BM5">
        <v>47.4</v>
      </c>
      <c r="BN5">
        <v>9.6</v>
      </c>
      <c r="BO5">
        <v>3.6</v>
      </c>
      <c r="BP5">
        <v>12</v>
      </c>
      <c r="BQ5">
        <v>1.49</v>
      </c>
      <c r="BR5">
        <v>1.19</v>
      </c>
      <c r="BS5">
        <v>31244</v>
      </c>
      <c r="BT5">
        <v>321</v>
      </c>
      <c r="BU5" t="str">
        <f>SRP[[#This Row],[Tier]]&amp;" - "&amp;DOLLAR(SRP[[#This Row],[United States]],2)&amp;" USD"</f>
        <v>3 - $1.49 USD</v>
      </c>
    </row>
    <row r="6" spans="1:74" x14ac:dyDescent="0.25">
      <c r="A6">
        <v>4</v>
      </c>
      <c r="B6">
        <v>1.99</v>
      </c>
      <c r="C6">
        <v>152</v>
      </c>
      <c r="D6">
        <v>20</v>
      </c>
      <c r="E6">
        <v>2.65</v>
      </c>
      <c r="F6">
        <v>1.99</v>
      </c>
      <c r="G6">
        <v>164</v>
      </c>
      <c r="H6">
        <v>1.99</v>
      </c>
      <c r="I6">
        <v>4</v>
      </c>
      <c r="J6">
        <v>3.2</v>
      </c>
      <c r="K6">
        <v>1.99</v>
      </c>
      <c r="L6">
        <v>1440</v>
      </c>
      <c r="M6" t="s">
        <v>530</v>
      </c>
      <c r="N6">
        <v>6000</v>
      </c>
      <c r="O6">
        <v>1000</v>
      </c>
      <c r="P6">
        <v>12</v>
      </c>
      <c r="Q6">
        <v>1.99</v>
      </c>
      <c r="R6">
        <v>40</v>
      </c>
      <c r="S6">
        <v>16</v>
      </c>
      <c r="T6">
        <v>12</v>
      </c>
      <c r="U6">
        <v>1.99</v>
      </c>
      <c r="V6">
        <v>1.99</v>
      </c>
      <c r="W6">
        <v>1.99</v>
      </c>
      <c r="X6">
        <v>1.99</v>
      </c>
      <c r="Y6">
        <v>1.99</v>
      </c>
      <c r="Z6">
        <v>15.2</v>
      </c>
      <c r="AA6">
        <v>392</v>
      </c>
      <c r="AB6">
        <v>260</v>
      </c>
      <c r="AC6">
        <v>152</v>
      </c>
      <c r="AD6">
        <v>19200</v>
      </c>
      <c r="AE6">
        <v>1.99</v>
      </c>
      <c r="AF6">
        <v>9</v>
      </c>
      <c r="AG6">
        <v>1.99</v>
      </c>
      <c r="AH6" t="e">
        <v>#REF!</v>
      </c>
      <c r="AI6">
        <v>296</v>
      </c>
      <c r="AJ6">
        <v>2000</v>
      </c>
      <c r="AK6">
        <v>1.99</v>
      </c>
      <c r="AL6">
        <v>2</v>
      </c>
      <c r="AM6">
        <v>5.2</v>
      </c>
      <c r="AN6">
        <v>1.99</v>
      </c>
      <c r="AO6">
        <v>6</v>
      </c>
      <c r="AP6">
        <v>1.99</v>
      </c>
      <c r="AQ6">
        <v>588</v>
      </c>
      <c r="AR6">
        <v>28</v>
      </c>
      <c r="AS6">
        <v>1.99</v>
      </c>
      <c r="AT6">
        <v>2.79</v>
      </c>
      <c r="AU6">
        <v>11.8</v>
      </c>
      <c r="AV6">
        <v>184</v>
      </c>
      <c r="AW6">
        <v>5.6</v>
      </c>
      <c r="AX6">
        <v>92</v>
      </c>
      <c r="AY6">
        <v>7.19</v>
      </c>
      <c r="AZ6">
        <v>1.99</v>
      </c>
      <c r="BA6">
        <v>7.2</v>
      </c>
      <c r="BB6">
        <v>7.2</v>
      </c>
      <c r="BC6">
        <v>100</v>
      </c>
      <c r="BD6">
        <v>7.2</v>
      </c>
      <c r="BE6">
        <v>2.6</v>
      </c>
      <c r="BF6">
        <v>1.99</v>
      </c>
      <c r="BG6">
        <v>1.99</v>
      </c>
      <c r="BH6">
        <v>25.6</v>
      </c>
      <c r="BI6">
        <v>1.99</v>
      </c>
      <c r="BJ6">
        <v>20</v>
      </c>
      <c r="BK6">
        <v>1.8</v>
      </c>
      <c r="BL6">
        <v>60</v>
      </c>
      <c r="BM6">
        <v>63.2</v>
      </c>
      <c r="BN6">
        <v>12.8</v>
      </c>
      <c r="BO6">
        <v>4.8</v>
      </c>
      <c r="BP6">
        <v>16</v>
      </c>
      <c r="BQ6">
        <v>1.99</v>
      </c>
      <c r="BR6">
        <v>1.59</v>
      </c>
      <c r="BS6">
        <v>41658</v>
      </c>
      <c r="BT6">
        <v>428</v>
      </c>
      <c r="BU6" t="str">
        <f>SRP[[#This Row],[Tier]]&amp;" - "&amp;DOLLAR(SRP[[#This Row],[United States]],2)&amp;" USD"</f>
        <v>4 - $1.99 USD</v>
      </c>
    </row>
    <row r="7" spans="1:74" x14ac:dyDescent="0.25">
      <c r="A7">
        <v>5</v>
      </c>
      <c r="B7">
        <v>2.4900000000000002</v>
      </c>
      <c r="C7">
        <v>190</v>
      </c>
      <c r="D7">
        <v>25</v>
      </c>
      <c r="E7">
        <v>3.35</v>
      </c>
      <c r="F7">
        <v>2.4900000000000002</v>
      </c>
      <c r="G7">
        <v>205</v>
      </c>
      <c r="H7">
        <v>2.4900000000000002</v>
      </c>
      <c r="I7">
        <v>5</v>
      </c>
      <c r="J7">
        <v>4</v>
      </c>
      <c r="K7">
        <v>2.4900000000000002</v>
      </c>
      <c r="L7">
        <v>1800</v>
      </c>
      <c r="M7" t="s">
        <v>530</v>
      </c>
      <c r="N7">
        <v>7500</v>
      </c>
      <c r="O7">
        <v>1250</v>
      </c>
      <c r="P7">
        <v>15</v>
      </c>
      <c r="Q7">
        <v>2.4900000000000002</v>
      </c>
      <c r="R7">
        <v>50</v>
      </c>
      <c r="S7">
        <v>20</v>
      </c>
      <c r="T7">
        <v>15</v>
      </c>
      <c r="U7">
        <v>2.4900000000000002</v>
      </c>
      <c r="V7">
        <v>2.4900000000000002</v>
      </c>
      <c r="W7">
        <v>2.4900000000000002</v>
      </c>
      <c r="X7">
        <v>2.4900000000000002</v>
      </c>
      <c r="Y7">
        <v>2.4900000000000002</v>
      </c>
      <c r="Z7">
        <v>19</v>
      </c>
      <c r="AA7">
        <v>490</v>
      </c>
      <c r="AB7">
        <v>325</v>
      </c>
      <c r="AC7">
        <v>190</v>
      </c>
      <c r="AD7">
        <v>24000</v>
      </c>
      <c r="AE7">
        <v>2.4900000000000002</v>
      </c>
      <c r="AF7">
        <v>11.25</v>
      </c>
      <c r="AG7">
        <v>2.4900000000000002</v>
      </c>
      <c r="AH7" t="e">
        <v>#REF!</v>
      </c>
      <c r="AI7">
        <v>370</v>
      </c>
      <c r="AJ7">
        <v>2500</v>
      </c>
      <c r="AK7">
        <v>2.4900000000000002</v>
      </c>
      <c r="AL7">
        <v>2.5</v>
      </c>
      <c r="AM7">
        <v>6.5</v>
      </c>
      <c r="AN7">
        <v>2.4900000000000002</v>
      </c>
      <c r="AO7">
        <v>8</v>
      </c>
      <c r="AP7">
        <v>2.4900000000000002</v>
      </c>
      <c r="AQ7">
        <v>735</v>
      </c>
      <c r="AR7">
        <v>35</v>
      </c>
      <c r="AS7">
        <v>2.4900000000000002</v>
      </c>
      <c r="AT7">
        <v>3.49</v>
      </c>
      <c r="AU7">
        <v>14.75</v>
      </c>
      <c r="AV7">
        <v>230</v>
      </c>
      <c r="AW7">
        <v>7</v>
      </c>
      <c r="AX7">
        <v>115</v>
      </c>
      <c r="AY7">
        <v>8.99</v>
      </c>
      <c r="AZ7">
        <v>2.4900000000000002</v>
      </c>
      <c r="BA7">
        <v>9</v>
      </c>
      <c r="BB7">
        <v>9</v>
      </c>
      <c r="BC7">
        <v>125</v>
      </c>
      <c r="BD7">
        <v>9</v>
      </c>
      <c r="BE7">
        <v>3.25</v>
      </c>
      <c r="BF7">
        <v>2.4900000000000002</v>
      </c>
      <c r="BG7">
        <v>2.4900000000000002</v>
      </c>
      <c r="BH7">
        <v>32</v>
      </c>
      <c r="BI7">
        <v>2.4900000000000002</v>
      </c>
      <c r="BJ7">
        <v>25</v>
      </c>
      <c r="BK7">
        <v>2.25</v>
      </c>
      <c r="BL7">
        <v>75</v>
      </c>
      <c r="BM7">
        <v>79</v>
      </c>
      <c r="BN7">
        <v>16</v>
      </c>
      <c r="BO7">
        <v>6</v>
      </c>
      <c r="BP7">
        <v>20</v>
      </c>
      <c r="BQ7">
        <v>2.4900000000000002</v>
      </c>
      <c r="BR7">
        <v>1.99</v>
      </c>
      <c r="BS7">
        <v>52073</v>
      </c>
      <c r="BT7">
        <v>535</v>
      </c>
      <c r="BU7" t="str">
        <f>SRP[[#This Row],[Tier]]&amp;" - "&amp;DOLLAR(SRP[[#This Row],[United States]],2)&amp;" USD"</f>
        <v>5 - $2.49 USD</v>
      </c>
    </row>
    <row r="8" spans="1:74" x14ac:dyDescent="0.25">
      <c r="A8">
        <v>6</v>
      </c>
      <c r="B8">
        <v>2.99</v>
      </c>
      <c r="C8">
        <v>230</v>
      </c>
      <c r="D8">
        <v>29</v>
      </c>
      <c r="E8">
        <v>3.95</v>
      </c>
      <c r="F8">
        <v>2.99</v>
      </c>
      <c r="G8">
        <v>275</v>
      </c>
      <c r="H8">
        <v>2.99</v>
      </c>
      <c r="I8">
        <v>6</v>
      </c>
      <c r="J8">
        <v>5</v>
      </c>
      <c r="K8">
        <v>2.99</v>
      </c>
      <c r="L8">
        <v>3300</v>
      </c>
      <c r="M8" t="s">
        <v>530</v>
      </c>
      <c r="N8">
        <v>9900</v>
      </c>
      <c r="O8">
        <v>1500</v>
      </c>
      <c r="P8">
        <v>18</v>
      </c>
      <c r="Q8">
        <v>2.99</v>
      </c>
      <c r="R8">
        <v>60</v>
      </c>
      <c r="S8">
        <v>24</v>
      </c>
      <c r="T8">
        <v>18</v>
      </c>
      <c r="U8">
        <v>2.99</v>
      </c>
      <c r="V8">
        <v>2.99</v>
      </c>
      <c r="W8">
        <v>2.99</v>
      </c>
      <c r="X8">
        <v>2.99</v>
      </c>
      <c r="Y8">
        <v>2.99</v>
      </c>
      <c r="Z8">
        <v>25</v>
      </c>
      <c r="AA8">
        <v>590</v>
      </c>
      <c r="AB8">
        <v>389</v>
      </c>
      <c r="AC8">
        <v>250</v>
      </c>
      <c r="AD8">
        <v>30000</v>
      </c>
      <c r="AE8">
        <v>2.99</v>
      </c>
      <c r="AF8">
        <v>15</v>
      </c>
      <c r="AG8">
        <v>2.99</v>
      </c>
      <c r="AH8" t="e">
        <v>#REF!</v>
      </c>
      <c r="AI8">
        <v>490</v>
      </c>
      <c r="AJ8">
        <v>3000</v>
      </c>
      <c r="AK8">
        <v>2.99</v>
      </c>
      <c r="AL8">
        <v>3</v>
      </c>
      <c r="AM8">
        <v>8</v>
      </c>
      <c r="AN8">
        <v>2.99</v>
      </c>
      <c r="AO8">
        <v>10</v>
      </c>
      <c r="AP8">
        <v>2.99</v>
      </c>
      <c r="AQ8">
        <v>889</v>
      </c>
      <c r="AR8">
        <v>40</v>
      </c>
      <c r="AS8">
        <v>2.99</v>
      </c>
      <c r="AT8">
        <v>4.25</v>
      </c>
      <c r="AU8">
        <v>19.8</v>
      </c>
      <c r="AV8">
        <v>280</v>
      </c>
      <c r="AW8">
        <v>9</v>
      </c>
      <c r="AX8">
        <v>145</v>
      </c>
      <c r="AY8">
        <v>11.99</v>
      </c>
      <c r="AZ8">
        <v>2.99</v>
      </c>
      <c r="BA8">
        <v>12</v>
      </c>
      <c r="BB8">
        <v>12</v>
      </c>
      <c r="BC8">
        <v>165</v>
      </c>
      <c r="BD8">
        <v>13</v>
      </c>
      <c r="BE8">
        <v>3.95</v>
      </c>
      <c r="BF8">
        <v>2.99</v>
      </c>
      <c r="BG8">
        <v>2.99</v>
      </c>
      <c r="BH8">
        <v>43</v>
      </c>
      <c r="BI8">
        <v>2.99</v>
      </c>
      <c r="BJ8">
        <v>32</v>
      </c>
      <c r="BK8">
        <v>3</v>
      </c>
      <c r="BL8">
        <v>95</v>
      </c>
      <c r="BM8">
        <v>105</v>
      </c>
      <c r="BN8">
        <v>20</v>
      </c>
      <c r="BO8">
        <v>8</v>
      </c>
      <c r="BP8">
        <v>25</v>
      </c>
      <c r="BQ8">
        <v>2.99</v>
      </c>
      <c r="BR8">
        <v>2.39</v>
      </c>
      <c r="BS8">
        <v>69430</v>
      </c>
      <c r="BT8">
        <v>715</v>
      </c>
      <c r="BU8" t="str">
        <f>SRP[[#This Row],[Tier]]&amp;" - "&amp;DOLLAR(SRP[[#This Row],[United States]],2)&amp;" USD"</f>
        <v>6 - $2.99 USD</v>
      </c>
    </row>
    <row r="9" spans="1:74" x14ac:dyDescent="0.25">
      <c r="A9">
        <v>7</v>
      </c>
      <c r="B9">
        <v>3.49</v>
      </c>
      <c r="C9">
        <v>267.5</v>
      </c>
      <c r="D9">
        <v>34</v>
      </c>
      <c r="E9">
        <v>4.6500000000000004</v>
      </c>
      <c r="F9">
        <v>3.49</v>
      </c>
      <c r="G9">
        <v>308.75</v>
      </c>
      <c r="H9">
        <v>3.49</v>
      </c>
      <c r="I9">
        <v>7</v>
      </c>
      <c r="J9">
        <v>5.75</v>
      </c>
      <c r="K9">
        <v>3.49</v>
      </c>
      <c r="L9">
        <v>3400</v>
      </c>
      <c r="M9" t="s">
        <v>530</v>
      </c>
      <c r="N9">
        <v>11150</v>
      </c>
      <c r="O9">
        <v>1750</v>
      </c>
      <c r="P9">
        <v>21</v>
      </c>
      <c r="Q9">
        <v>3.49</v>
      </c>
      <c r="R9">
        <v>69.75</v>
      </c>
      <c r="S9">
        <v>28</v>
      </c>
      <c r="T9">
        <v>21</v>
      </c>
      <c r="U9">
        <v>3.49</v>
      </c>
      <c r="V9">
        <v>3.49</v>
      </c>
      <c r="W9">
        <v>3.49</v>
      </c>
      <c r="X9">
        <v>3.49</v>
      </c>
      <c r="Y9">
        <v>3.49</v>
      </c>
      <c r="Z9">
        <v>28.5</v>
      </c>
      <c r="AA9">
        <v>690</v>
      </c>
      <c r="AB9">
        <v>454</v>
      </c>
      <c r="AC9">
        <v>282.5</v>
      </c>
      <c r="AD9">
        <v>34500</v>
      </c>
      <c r="AE9">
        <v>3.49</v>
      </c>
      <c r="AF9">
        <v>16.88</v>
      </c>
      <c r="AG9">
        <v>3.49</v>
      </c>
      <c r="AH9" t="e">
        <v>#REF!</v>
      </c>
      <c r="AI9">
        <v>552.25</v>
      </c>
      <c r="AJ9">
        <v>3500</v>
      </c>
      <c r="AK9">
        <v>3.49</v>
      </c>
      <c r="AL9">
        <v>3.5</v>
      </c>
      <c r="AM9">
        <v>9.25</v>
      </c>
      <c r="AN9">
        <v>3.49</v>
      </c>
      <c r="AO9">
        <v>11</v>
      </c>
      <c r="AP9">
        <v>3.49</v>
      </c>
      <c r="AQ9">
        <v>1029</v>
      </c>
      <c r="AR9">
        <v>46.25</v>
      </c>
      <c r="AS9">
        <v>3.49</v>
      </c>
      <c r="AT9">
        <v>5.05</v>
      </c>
      <c r="AU9">
        <v>22.23</v>
      </c>
      <c r="AV9">
        <v>326.25</v>
      </c>
      <c r="AW9">
        <v>10.25</v>
      </c>
      <c r="AX9">
        <v>162.5</v>
      </c>
      <c r="AY9">
        <v>13.49</v>
      </c>
      <c r="AZ9">
        <v>3.49</v>
      </c>
      <c r="BA9">
        <v>13.5</v>
      </c>
      <c r="BB9">
        <v>13.5</v>
      </c>
      <c r="BC9">
        <v>186</v>
      </c>
      <c r="BD9">
        <v>14.5</v>
      </c>
      <c r="BE9">
        <v>4.45</v>
      </c>
      <c r="BF9">
        <v>3.49</v>
      </c>
      <c r="BG9">
        <v>3.49</v>
      </c>
      <c r="BH9">
        <v>48.5</v>
      </c>
      <c r="BI9">
        <v>3.49</v>
      </c>
      <c r="BJ9">
        <v>36.25</v>
      </c>
      <c r="BK9">
        <v>3.38</v>
      </c>
      <c r="BL9">
        <v>108</v>
      </c>
      <c r="BM9">
        <v>118.5</v>
      </c>
      <c r="BN9">
        <v>23</v>
      </c>
      <c r="BO9">
        <v>9</v>
      </c>
      <c r="BP9">
        <v>28.75</v>
      </c>
      <c r="BQ9">
        <v>3.49</v>
      </c>
      <c r="BR9">
        <v>2.79</v>
      </c>
      <c r="BS9">
        <v>78109</v>
      </c>
      <c r="BT9">
        <v>805</v>
      </c>
      <c r="BU9" t="str">
        <f>SRP[[#This Row],[Tier]]&amp;" - "&amp;DOLLAR(SRP[[#This Row],[United States]],2)&amp;" USD"</f>
        <v>7 - $3.49 USD</v>
      </c>
    </row>
    <row r="10" spans="1:74" x14ac:dyDescent="0.25">
      <c r="A10">
        <v>8</v>
      </c>
      <c r="B10">
        <v>3.99</v>
      </c>
      <c r="C10">
        <v>305</v>
      </c>
      <c r="D10">
        <v>39</v>
      </c>
      <c r="E10">
        <v>5.35</v>
      </c>
      <c r="F10">
        <v>3.99</v>
      </c>
      <c r="G10">
        <v>342.5</v>
      </c>
      <c r="H10">
        <v>3.99</v>
      </c>
      <c r="I10">
        <v>8</v>
      </c>
      <c r="J10">
        <v>6.5</v>
      </c>
      <c r="K10">
        <v>3.99</v>
      </c>
      <c r="L10">
        <v>3500</v>
      </c>
      <c r="M10" t="s">
        <v>530</v>
      </c>
      <c r="N10">
        <v>12400</v>
      </c>
      <c r="O10">
        <v>2000</v>
      </c>
      <c r="P10">
        <v>24</v>
      </c>
      <c r="Q10">
        <v>3.99</v>
      </c>
      <c r="R10">
        <v>79.5</v>
      </c>
      <c r="S10">
        <v>32</v>
      </c>
      <c r="T10">
        <v>24</v>
      </c>
      <c r="U10">
        <v>3.99</v>
      </c>
      <c r="V10">
        <v>3.99</v>
      </c>
      <c r="W10">
        <v>3.99</v>
      </c>
      <c r="X10">
        <v>3.99</v>
      </c>
      <c r="Y10">
        <v>3.99</v>
      </c>
      <c r="Z10">
        <v>32</v>
      </c>
      <c r="AA10">
        <v>790</v>
      </c>
      <c r="AB10">
        <v>519</v>
      </c>
      <c r="AC10">
        <v>315</v>
      </c>
      <c r="AD10">
        <v>39000</v>
      </c>
      <c r="AE10">
        <v>3.99</v>
      </c>
      <c r="AF10">
        <v>18.75</v>
      </c>
      <c r="AG10">
        <v>3.99</v>
      </c>
      <c r="AH10" t="e">
        <v>#REF!</v>
      </c>
      <c r="AI10">
        <v>614.5</v>
      </c>
      <c r="AJ10">
        <v>4000</v>
      </c>
      <c r="AK10">
        <v>3.99</v>
      </c>
      <c r="AL10">
        <v>4</v>
      </c>
      <c r="AM10">
        <v>10.5</v>
      </c>
      <c r="AN10">
        <v>3.99</v>
      </c>
      <c r="AO10">
        <v>13</v>
      </c>
      <c r="AP10">
        <v>3.99</v>
      </c>
      <c r="AQ10">
        <v>1169</v>
      </c>
      <c r="AR10">
        <v>52.5</v>
      </c>
      <c r="AS10">
        <v>3.99</v>
      </c>
      <c r="AT10">
        <v>5.85</v>
      </c>
      <c r="AU10">
        <v>24.65</v>
      </c>
      <c r="AV10">
        <v>372.5</v>
      </c>
      <c r="AW10">
        <v>11.5</v>
      </c>
      <c r="AX10">
        <v>180</v>
      </c>
      <c r="AY10">
        <v>14.99</v>
      </c>
      <c r="AZ10">
        <v>3.99</v>
      </c>
      <c r="BA10">
        <v>15</v>
      </c>
      <c r="BB10">
        <v>15</v>
      </c>
      <c r="BC10">
        <v>207</v>
      </c>
      <c r="BD10">
        <v>16</v>
      </c>
      <c r="BE10">
        <v>5.25</v>
      </c>
      <c r="BF10">
        <v>3.99</v>
      </c>
      <c r="BG10">
        <v>3.99</v>
      </c>
      <c r="BH10">
        <v>54</v>
      </c>
      <c r="BI10">
        <v>3.99</v>
      </c>
      <c r="BJ10">
        <v>40.5</v>
      </c>
      <c r="BK10">
        <v>3.75</v>
      </c>
      <c r="BL10">
        <v>120</v>
      </c>
      <c r="BM10">
        <v>132</v>
      </c>
      <c r="BN10">
        <v>26</v>
      </c>
      <c r="BO10">
        <v>10</v>
      </c>
      <c r="BP10">
        <v>32.5</v>
      </c>
      <c r="BQ10">
        <v>3.99</v>
      </c>
      <c r="BR10">
        <v>3.19</v>
      </c>
      <c r="BS10">
        <v>86788</v>
      </c>
      <c r="BT10">
        <v>895</v>
      </c>
      <c r="BU10" t="str">
        <f>SRP[[#This Row],[Tier]]&amp;" - "&amp;DOLLAR(SRP[[#This Row],[United States]],2)&amp;" USD"</f>
        <v>8 - $3.99 USD</v>
      </c>
    </row>
    <row r="11" spans="1:74" x14ac:dyDescent="0.25">
      <c r="A11">
        <v>9</v>
      </c>
      <c r="B11">
        <v>4.49</v>
      </c>
      <c r="C11">
        <v>342.5</v>
      </c>
      <c r="D11">
        <v>44</v>
      </c>
      <c r="E11">
        <v>5.95</v>
      </c>
      <c r="F11">
        <v>4.49</v>
      </c>
      <c r="G11">
        <v>376.25</v>
      </c>
      <c r="H11">
        <v>4.49</v>
      </c>
      <c r="I11">
        <v>9</v>
      </c>
      <c r="J11">
        <v>7.25</v>
      </c>
      <c r="K11">
        <v>4.49</v>
      </c>
      <c r="L11">
        <v>3600</v>
      </c>
      <c r="M11" t="s">
        <v>530</v>
      </c>
      <c r="N11">
        <v>13650</v>
      </c>
      <c r="O11">
        <v>2250</v>
      </c>
      <c r="P11">
        <v>27</v>
      </c>
      <c r="Q11">
        <v>4.49</v>
      </c>
      <c r="R11">
        <v>89.25</v>
      </c>
      <c r="S11">
        <v>36</v>
      </c>
      <c r="T11">
        <v>27</v>
      </c>
      <c r="U11">
        <v>4.49</v>
      </c>
      <c r="V11">
        <v>4.49</v>
      </c>
      <c r="W11">
        <v>4.49</v>
      </c>
      <c r="X11">
        <v>4.49</v>
      </c>
      <c r="Y11">
        <v>4.49</v>
      </c>
      <c r="Z11">
        <v>35.5</v>
      </c>
      <c r="AA11">
        <v>890</v>
      </c>
      <c r="AB11">
        <v>584</v>
      </c>
      <c r="AC11">
        <v>347.5</v>
      </c>
      <c r="AD11">
        <v>43500</v>
      </c>
      <c r="AE11">
        <v>4.49</v>
      </c>
      <c r="AF11">
        <v>20.63</v>
      </c>
      <c r="AG11">
        <v>4.49</v>
      </c>
      <c r="AH11" t="e">
        <v>#REF!</v>
      </c>
      <c r="AI11">
        <v>676.75</v>
      </c>
      <c r="AJ11">
        <v>4500</v>
      </c>
      <c r="AK11">
        <v>4.49</v>
      </c>
      <c r="AL11">
        <v>4.5</v>
      </c>
      <c r="AM11">
        <v>11.75</v>
      </c>
      <c r="AN11">
        <v>4.49</v>
      </c>
      <c r="AO11">
        <v>14</v>
      </c>
      <c r="AP11">
        <v>4.49</v>
      </c>
      <c r="AQ11">
        <v>1309</v>
      </c>
      <c r="AR11">
        <v>58.75</v>
      </c>
      <c r="AS11">
        <v>4.49</v>
      </c>
      <c r="AT11">
        <v>6.65</v>
      </c>
      <c r="AU11">
        <v>27.08</v>
      </c>
      <c r="AV11">
        <v>418.75</v>
      </c>
      <c r="AW11">
        <v>12.75</v>
      </c>
      <c r="AX11">
        <v>197.5</v>
      </c>
      <c r="AY11">
        <v>16.489999999999998</v>
      </c>
      <c r="AZ11">
        <v>4.49</v>
      </c>
      <c r="BA11">
        <v>16.5</v>
      </c>
      <c r="BB11">
        <v>16.5</v>
      </c>
      <c r="BC11">
        <v>228</v>
      </c>
      <c r="BD11">
        <v>17.5</v>
      </c>
      <c r="BE11">
        <v>5.85</v>
      </c>
      <c r="BF11">
        <v>4.49</v>
      </c>
      <c r="BG11">
        <v>4.49</v>
      </c>
      <c r="BH11">
        <v>59.5</v>
      </c>
      <c r="BI11">
        <v>4.49</v>
      </c>
      <c r="BJ11">
        <v>44.75</v>
      </c>
      <c r="BK11">
        <v>4.13</v>
      </c>
      <c r="BL11">
        <v>133</v>
      </c>
      <c r="BM11">
        <v>145.5</v>
      </c>
      <c r="BN11">
        <v>29</v>
      </c>
      <c r="BO11">
        <v>11</v>
      </c>
      <c r="BP11">
        <v>36.25</v>
      </c>
      <c r="BQ11">
        <v>4.49</v>
      </c>
      <c r="BR11">
        <v>3.59</v>
      </c>
      <c r="BS11">
        <v>95466</v>
      </c>
      <c r="BT11">
        <v>985</v>
      </c>
      <c r="BU11" t="str">
        <f>SRP[[#This Row],[Tier]]&amp;" - "&amp;DOLLAR(SRP[[#This Row],[United States]],2)&amp;" USD"</f>
        <v>9 - $4.49 USD</v>
      </c>
    </row>
    <row r="12" spans="1:74" x14ac:dyDescent="0.25">
      <c r="A12">
        <v>10</v>
      </c>
      <c r="B12">
        <v>4.99</v>
      </c>
      <c r="C12">
        <v>380</v>
      </c>
      <c r="D12">
        <v>49</v>
      </c>
      <c r="E12">
        <v>6.65</v>
      </c>
      <c r="F12">
        <v>4.99</v>
      </c>
      <c r="G12">
        <v>410</v>
      </c>
      <c r="H12">
        <v>4.99</v>
      </c>
      <c r="I12">
        <v>10</v>
      </c>
      <c r="J12">
        <v>8</v>
      </c>
      <c r="K12">
        <v>4.99</v>
      </c>
      <c r="L12">
        <v>3700</v>
      </c>
      <c r="M12" t="s">
        <v>530</v>
      </c>
      <c r="N12">
        <v>14900</v>
      </c>
      <c r="O12">
        <v>2500</v>
      </c>
      <c r="P12">
        <v>30</v>
      </c>
      <c r="Q12">
        <v>4.99</v>
      </c>
      <c r="R12">
        <v>99</v>
      </c>
      <c r="S12">
        <v>40</v>
      </c>
      <c r="T12">
        <v>30</v>
      </c>
      <c r="U12">
        <v>4.99</v>
      </c>
      <c r="V12">
        <v>4.99</v>
      </c>
      <c r="W12">
        <v>4.99</v>
      </c>
      <c r="X12">
        <v>4.99</v>
      </c>
      <c r="Y12">
        <v>4.99</v>
      </c>
      <c r="Z12">
        <v>39</v>
      </c>
      <c r="AA12">
        <v>990</v>
      </c>
      <c r="AB12">
        <v>649</v>
      </c>
      <c r="AC12">
        <v>380</v>
      </c>
      <c r="AD12">
        <v>48000</v>
      </c>
      <c r="AE12">
        <v>4.99</v>
      </c>
      <c r="AF12">
        <v>22.5</v>
      </c>
      <c r="AG12">
        <v>4.99</v>
      </c>
      <c r="AH12" t="e">
        <v>#REF!</v>
      </c>
      <c r="AI12">
        <v>739</v>
      </c>
      <c r="AJ12">
        <v>5000</v>
      </c>
      <c r="AK12">
        <v>4.99</v>
      </c>
      <c r="AL12">
        <v>5</v>
      </c>
      <c r="AM12">
        <v>13</v>
      </c>
      <c r="AN12">
        <v>4.99</v>
      </c>
      <c r="AO12">
        <v>15</v>
      </c>
      <c r="AP12">
        <v>4.99</v>
      </c>
      <c r="AQ12">
        <v>1449</v>
      </c>
      <c r="AR12">
        <v>65</v>
      </c>
      <c r="AS12">
        <v>4.99</v>
      </c>
      <c r="AT12">
        <v>7.45</v>
      </c>
      <c r="AU12">
        <v>29.5</v>
      </c>
      <c r="AV12">
        <v>465</v>
      </c>
      <c r="AW12">
        <v>14</v>
      </c>
      <c r="AX12">
        <v>215</v>
      </c>
      <c r="AY12">
        <v>17.989999999999998</v>
      </c>
      <c r="AZ12">
        <v>4.99</v>
      </c>
      <c r="BA12">
        <v>18</v>
      </c>
      <c r="BB12">
        <v>18</v>
      </c>
      <c r="BC12">
        <v>249</v>
      </c>
      <c r="BD12">
        <v>19</v>
      </c>
      <c r="BE12">
        <v>6.45</v>
      </c>
      <c r="BF12">
        <v>4.99</v>
      </c>
      <c r="BG12">
        <v>4.99</v>
      </c>
      <c r="BH12">
        <v>65</v>
      </c>
      <c r="BI12">
        <v>4.99</v>
      </c>
      <c r="BJ12">
        <v>49</v>
      </c>
      <c r="BK12">
        <v>4.5</v>
      </c>
      <c r="BL12">
        <v>145</v>
      </c>
      <c r="BM12">
        <v>159</v>
      </c>
      <c r="BN12">
        <v>32</v>
      </c>
      <c r="BO12">
        <v>12</v>
      </c>
      <c r="BP12">
        <v>40</v>
      </c>
      <c r="BQ12">
        <v>4.99</v>
      </c>
      <c r="BR12">
        <v>3.99</v>
      </c>
      <c r="BS12">
        <v>104145</v>
      </c>
      <c r="BT12">
        <v>1075</v>
      </c>
      <c r="BU12" t="str">
        <f>SRP[[#This Row],[Tier]]&amp;" - "&amp;DOLLAR(SRP[[#This Row],[United States]],2)&amp;" USD"</f>
        <v>10 - $4.99 USD</v>
      </c>
    </row>
    <row r="13" spans="1:74" x14ac:dyDescent="0.25">
      <c r="A13">
        <v>11</v>
      </c>
      <c r="B13">
        <v>5.49</v>
      </c>
      <c r="C13">
        <v>418</v>
      </c>
      <c r="D13">
        <v>54.2</v>
      </c>
      <c r="E13">
        <v>7.35</v>
      </c>
      <c r="F13">
        <v>5.49</v>
      </c>
      <c r="G13">
        <v>451</v>
      </c>
      <c r="H13">
        <v>5.49</v>
      </c>
      <c r="I13">
        <v>11</v>
      </c>
      <c r="J13">
        <v>8.6</v>
      </c>
      <c r="K13">
        <v>5.49</v>
      </c>
      <c r="L13">
        <v>3958</v>
      </c>
      <c r="M13" t="s">
        <v>530</v>
      </c>
      <c r="N13">
        <v>16410</v>
      </c>
      <c r="O13">
        <v>2750</v>
      </c>
      <c r="P13">
        <v>33</v>
      </c>
      <c r="Q13">
        <v>5.49</v>
      </c>
      <c r="R13">
        <v>109</v>
      </c>
      <c r="S13">
        <v>43</v>
      </c>
      <c r="T13">
        <v>33</v>
      </c>
      <c r="U13">
        <v>5.49</v>
      </c>
      <c r="V13">
        <v>5.49</v>
      </c>
      <c r="W13">
        <v>5.49</v>
      </c>
      <c r="X13">
        <v>5.49</v>
      </c>
      <c r="Y13">
        <v>5.49</v>
      </c>
      <c r="Z13">
        <v>41</v>
      </c>
      <c r="AA13">
        <v>1090</v>
      </c>
      <c r="AB13">
        <v>714</v>
      </c>
      <c r="AC13">
        <v>398</v>
      </c>
      <c r="AD13">
        <v>52400</v>
      </c>
      <c r="AE13">
        <v>5.49</v>
      </c>
      <c r="AF13">
        <v>24.5</v>
      </c>
      <c r="AG13">
        <v>5.49</v>
      </c>
      <c r="AH13" t="e">
        <v>#REF!</v>
      </c>
      <c r="AI13">
        <v>811</v>
      </c>
      <c r="AJ13">
        <v>5280</v>
      </c>
      <c r="AK13">
        <v>5.49</v>
      </c>
      <c r="AL13">
        <v>5.5</v>
      </c>
      <c r="AM13">
        <v>14.4</v>
      </c>
      <c r="AN13">
        <v>5.49</v>
      </c>
      <c r="AO13">
        <v>17</v>
      </c>
      <c r="AP13">
        <v>5.49</v>
      </c>
      <c r="AQ13">
        <v>1602.2</v>
      </c>
      <c r="AR13">
        <v>71.8</v>
      </c>
      <c r="AS13">
        <v>5.49</v>
      </c>
      <c r="AT13">
        <v>7.95</v>
      </c>
      <c r="AU13">
        <v>33.5</v>
      </c>
      <c r="AV13">
        <v>511.8</v>
      </c>
      <c r="AW13">
        <v>15.2</v>
      </c>
      <c r="AX13">
        <v>237</v>
      </c>
      <c r="AY13">
        <v>20.39</v>
      </c>
      <c r="AZ13">
        <v>5.49</v>
      </c>
      <c r="BA13">
        <v>20</v>
      </c>
      <c r="BB13">
        <v>19.600000000000001</v>
      </c>
      <c r="BC13">
        <v>259</v>
      </c>
      <c r="BD13">
        <v>23</v>
      </c>
      <c r="BE13">
        <v>7.15</v>
      </c>
      <c r="BF13">
        <v>5.49</v>
      </c>
      <c r="BG13">
        <v>5.49</v>
      </c>
      <c r="BH13">
        <v>67</v>
      </c>
      <c r="BI13">
        <v>5.49</v>
      </c>
      <c r="BJ13">
        <v>54.2</v>
      </c>
      <c r="BK13">
        <v>5.0999999999999996</v>
      </c>
      <c r="BL13">
        <v>160</v>
      </c>
      <c r="BM13">
        <v>175</v>
      </c>
      <c r="BN13">
        <v>35.200000000000003</v>
      </c>
      <c r="BO13">
        <v>13.4</v>
      </c>
      <c r="BP13">
        <v>44</v>
      </c>
      <c r="BQ13">
        <v>5.49</v>
      </c>
      <c r="BR13">
        <v>4.3899999999999997</v>
      </c>
      <c r="BS13">
        <v>114570</v>
      </c>
      <c r="BT13">
        <v>1182.4000000000001</v>
      </c>
      <c r="BU13" t="str">
        <f>SRP[[#This Row],[Tier]]&amp;" - "&amp;DOLLAR(SRP[[#This Row],[United States]],2)&amp;" USD"</f>
        <v>11 - $5.49 USD</v>
      </c>
    </row>
    <row r="14" spans="1:74" x14ac:dyDescent="0.25">
      <c r="A14">
        <v>12</v>
      </c>
      <c r="B14">
        <v>5.99</v>
      </c>
      <c r="C14">
        <v>456</v>
      </c>
      <c r="D14">
        <v>59.4</v>
      </c>
      <c r="E14">
        <v>7.95</v>
      </c>
      <c r="F14">
        <v>5.99</v>
      </c>
      <c r="G14">
        <v>492</v>
      </c>
      <c r="H14">
        <v>5.99</v>
      </c>
      <c r="I14">
        <v>12</v>
      </c>
      <c r="J14">
        <v>9.1999999999999993</v>
      </c>
      <c r="K14">
        <v>5.99</v>
      </c>
      <c r="L14">
        <v>4216</v>
      </c>
      <c r="M14" t="s">
        <v>530</v>
      </c>
      <c r="N14">
        <v>17920</v>
      </c>
      <c r="O14">
        <v>3000</v>
      </c>
      <c r="P14">
        <v>36</v>
      </c>
      <c r="Q14">
        <v>5.99</v>
      </c>
      <c r="R14">
        <v>119</v>
      </c>
      <c r="S14">
        <v>46</v>
      </c>
      <c r="T14">
        <v>36</v>
      </c>
      <c r="U14">
        <v>5.99</v>
      </c>
      <c r="V14">
        <v>5.99</v>
      </c>
      <c r="W14">
        <v>5.99</v>
      </c>
      <c r="X14">
        <v>5.99</v>
      </c>
      <c r="Y14">
        <v>5.99</v>
      </c>
      <c r="Z14">
        <v>43</v>
      </c>
      <c r="AA14">
        <v>1190</v>
      </c>
      <c r="AB14">
        <v>779</v>
      </c>
      <c r="AC14">
        <v>416</v>
      </c>
      <c r="AD14">
        <v>56800</v>
      </c>
      <c r="AE14">
        <v>5.99</v>
      </c>
      <c r="AF14">
        <v>26.5</v>
      </c>
      <c r="AG14">
        <v>5.99</v>
      </c>
      <c r="AH14" t="e">
        <v>#REF!</v>
      </c>
      <c r="AI14">
        <v>883</v>
      </c>
      <c r="AJ14">
        <v>5560</v>
      </c>
      <c r="AK14">
        <v>5.99</v>
      </c>
      <c r="AL14">
        <v>6</v>
      </c>
      <c r="AM14">
        <v>15.8</v>
      </c>
      <c r="AN14">
        <v>5.99</v>
      </c>
      <c r="AO14">
        <v>19</v>
      </c>
      <c r="AP14">
        <v>5.99</v>
      </c>
      <c r="AQ14">
        <v>1755.4</v>
      </c>
      <c r="AR14">
        <v>78.599999999999994</v>
      </c>
      <c r="AS14">
        <v>5.99</v>
      </c>
      <c r="AT14">
        <v>8.4499999999999993</v>
      </c>
      <c r="AU14">
        <v>37.5</v>
      </c>
      <c r="AV14">
        <v>558.6</v>
      </c>
      <c r="AW14">
        <v>16.399999999999999</v>
      </c>
      <c r="AX14">
        <v>259</v>
      </c>
      <c r="AY14">
        <v>22.79</v>
      </c>
      <c r="AZ14">
        <v>5.99</v>
      </c>
      <c r="BA14">
        <v>22</v>
      </c>
      <c r="BB14">
        <v>21.2</v>
      </c>
      <c r="BC14">
        <v>269</v>
      </c>
      <c r="BD14">
        <v>27</v>
      </c>
      <c r="BE14">
        <v>7.85</v>
      </c>
      <c r="BF14">
        <v>5.99</v>
      </c>
      <c r="BG14">
        <v>5.99</v>
      </c>
      <c r="BH14">
        <v>69</v>
      </c>
      <c r="BI14">
        <v>5.99</v>
      </c>
      <c r="BJ14">
        <v>59.4</v>
      </c>
      <c r="BK14">
        <v>5.7</v>
      </c>
      <c r="BL14">
        <v>175</v>
      </c>
      <c r="BM14">
        <v>191</v>
      </c>
      <c r="BN14">
        <v>38.4</v>
      </c>
      <c r="BO14">
        <v>14.8</v>
      </c>
      <c r="BP14">
        <v>48</v>
      </c>
      <c r="BQ14">
        <v>5.99</v>
      </c>
      <c r="BR14">
        <v>4.79</v>
      </c>
      <c r="BS14">
        <v>124995</v>
      </c>
      <c r="BT14">
        <v>1289.8</v>
      </c>
      <c r="BU14" t="str">
        <f>SRP[[#This Row],[Tier]]&amp;" - "&amp;DOLLAR(SRP[[#This Row],[United States]],2)&amp;" USD"</f>
        <v>12 - $5.99 USD</v>
      </c>
    </row>
    <row r="15" spans="1:74" x14ac:dyDescent="0.25">
      <c r="A15">
        <v>13</v>
      </c>
      <c r="B15">
        <v>6.49</v>
      </c>
      <c r="C15">
        <v>494</v>
      </c>
      <c r="D15">
        <v>64.599999999999994</v>
      </c>
      <c r="E15">
        <v>8.65</v>
      </c>
      <c r="F15">
        <v>6.49</v>
      </c>
      <c r="G15">
        <v>533</v>
      </c>
      <c r="H15">
        <v>6.49</v>
      </c>
      <c r="I15">
        <v>13</v>
      </c>
      <c r="J15">
        <v>9.8000000000000007</v>
      </c>
      <c r="K15">
        <v>6.49</v>
      </c>
      <c r="L15">
        <v>4474</v>
      </c>
      <c r="M15" t="s">
        <v>530</v>
      </c>
      <c r="N15">
        <v>19430</v>
      </c>
      <c r="O15">
        <v>3250</v>
      </c>
      <c r="P15">
        <v>39</v>
      </c>
      <c r="Q15">
        <v>6.49</v>
      </c>
      <c r="R15">
        <v>129</v>
      </c>
      <c r="S15">
        <v>49</v>
      </c>
      <c r="T15">
        <v>39</v>
      </c>
      <c r="U15">
        <v>6.49</v>
      </c>
      <c r="V15">
        <v>6.49</v>
      </c>
      <c r="W15">
        <v>6.49</v>
      </c>
      <c r="X15">
        <v>6.49</v>
      </c>
      <c r="Y15">
        <v>6.49</v>
      </c>
      <c r="Z15">
        <v>45</v>
      </c>
      <c r="AA15">
        <v>1290</v>
      </c>
      <c r="AB15">
        <v>845</v>
      </c>
      <c r="AC15">
        <v>434</v>
      </c>
      <c r="AD15">
        <v>61200</v>
      </c>
      <c r="AE15">
        <v>6.49</v>
      </c>
      <c r="AF15">
        <v>28.5</v>
      </c>
      <c r="AG15">
        <v>6.49</v>
      </c>
      <c r="AH15" t="e">
        <v>#REF!</v>
      </c>
      <c r="AI15">
        <v>955</v>
      </c>
      <c r="AJ15">
        <v>5840</v>
      </c>
      <c r="AK15">
        <v>6.49</v>
      </c>
      <c r="AL15">
        <v>6.5</v>
      </c>
      <c r="AM15">
        <v>17.2</v>
      </c>
      <c r="AN15">
        <v>6.49</v>
      </c>
      <c r="AO15">
        <v>21</v>
      </c>
      <c r="AP15">
        <v>6.49</v>
      </c>
      <c r="AQ15">
        <v>1908.6</v>
      </c>
      <c r="AR15">
        <v>85.4</v>
      </c>
      <c r="AS15">
        <v>6.49</v>
      </c>
      <c r="AT15">
        <v>8.9499999999999993</v>
      </c>
      <c r="AU15">
        <v>41.5</v>
      </c>
      <c r="AV15">
        <v>605.4</v>
      </c>
      <c r="AW15">
        <v>17.600000000000001</v>
      </c>
      <c r="AX15">
        <v>281</v>
      </c>
      <c r="AY15">
        <v>25.19</v>
      </c>
      <c r="AZ15">
        <v>6.49</v>
      </c>
      <c r="BA15">
        <v>24</v>
      </c>
      <c r="BB15">
        <v>22.8</v>
      </c>
      <c r="BC15">
        <v>279</v>
      </c>
      <c r="BD15">
        <v>31</v>
      </c>
      <c r="BE15">
        <v>8.5500000000000007</v>
      </c>
      <c r="BF15">
        <v>6.49</v>
      </c>
      <c r="BG15">
        <v>6.49</v>
      </c>
      <c r="BH15">
        <v>71</v>
      </c>
      <c r="BI15">
        <v>6.49</v>
      </c>
      <c r="BJ15">
        <v>64.599999999999994</v>
      </c>
      <c r="BK15">
        <v>6.3</v>
      </c>
      <c r="BL15">
        <v>190</v>
      </c>
      <c r="BM15">
        <v>207</v>
      </c>
      <c r="BN15">
        <v>41.6</v>
      </c>
      <c r="BO15">
        <v>16.2</v>
      </c>
      <c r="BP15">
        <v>52</v>
      </c>
      <c r="BQ15">
        <v>6.49</v>
      </c>
      <c r="BR15">
        <v>5.19</v>
      </c>
      <c r="BS15">
        <v>135420</v>
      </c>
      <c r="BT15">
        <v>1397.2</v>
      </c>
      <c r="BU15" t="str">
        <f>SRP[[#This Row],[Tier]]&amp;" - "&amp;DOLLAR(SRP[[#This Row],[United States]],2)&amp;" USD"</f>
        <v>13 - $6.49 USD</v>
      </c>
    </row>
    <row r="16" spans="1:74" x14ac:dyDescent="0.25">
      <c r="A16">
        <v>14</v>
      </c>
      <c r="B16">
        <v>6.99</v>
      </c>
      <c r="C16">
        <v>532</v>
      </c>
      <c r="D16">
        <v>69.8</v>
      </c>
      <c r="E16">
        <v>9.35</v>
      </c>
      <c r="F16">
        <v>6.99</v>
      </c>
      <c r="G16">
        <v>574</v>
      </c>
      <c r="H16">
        <v>6.99</v>
      </c>
      <c r="I16">
        <v>14</v>
      </c>
      <c r="J16">
        <v>10.4</v>
      </c>
      <c r="K16">
        <v>6.99</v>
      </c>
      <c r="L16">
        <v>4732</v>
      </c>
      <c r="M16" t="s">
        <v>530</v>
      </c>
      <c r="N16">
        <v>20940</v>
      </c>
      <c r="O16">
        <v>3500</v>
      </c>
      <c r="P16">
        <v>42</v>
      </c>
      <c r="Q16">
        <v>6.99</v>
      </c>
      <c r="R16">
        <v>139</v>
      </c>
      <c r="S16">
        <v>52</v>
      </c>
      <c r="T16">
        <v>42</v>
      </c>
      <c r="U16">
        <v>6.99</v>
      </c>
      <c r="V16">
        <v>6.99</v>
      </c>
      <c r="W16">
        <v>6.99</v>
      </c>
      <c r="X16">
        <v>6.99</v>
      </c>
      <c r="Y16">
        <v>6.99</v>
      </c>
      <c r="Z16">
        <v>47</v>
      </c>
      <c r="AA16">
        <v>1390</v>
      </c>
      <c r="AB16">
        <v>910</v>
      </c>
      <c r="AC16">
        <v>452</v>
      </c>
      <c r="AD16">
        <v>65600</v>
      </c>
      <c r="AE16">
        <v>6.99</v>
      </c>
      <c r="AF16">
        <v>30.5</v>
      </c>
      <c r="AG16">
        <v>6.99</v>
      </c>
      <c r="AH16" t="e">
        <v>#REF!</v>
      </c>
      <c r="AI16">
        <v>1027</v>
      </c>
      <c r="AJ16">
        <v>6120</v>
      </c>
      <c r="AK16">
        <v>6.99</v>
      </c>
      <c r="AL16">
        <v>7</v>
      </c>
      <c r="AM16">
        <v>18.600000000000001</v>
      </c>
      <c r="AN16">
        <v>6.99</v>
      </c>
      <c r="AO16">
        <v>23</v>
      </c>
      <c r="AP16">
        <v>6.99</v>
      </c>
      <c r="AQ16">
        <v>2061.8000000000002</v>
      </c>
      <c r="AR16">
        <v>92.2</v>
      </c>
      <c r="AS16">
        <v>6.99</v>
      </c>
      <c r="AT16">
        <v>9.4499999999999993</v>
      </c>
      <c r="AU16">
        <v>45.5</v>
      </c>
      <c r="AV16">
        <v>652.20000000000005</v>
      </c>
      <c r="AW16">
        <v>18.8</v>
      </c>
      <c r="AX16">
        <v>303</v>
      </c>
      <c r="AY16">
        <v>27.59</v>
      </c>
      <c r="AZ16">
        <v>6.99</v>
      </c>
      <c r="BA16">
        <v>26</v>
      </c>
      <c r="BB16">
        <v>24.4</v>
      </c>
      <c r="BC16">
        <v>289</v>
      </c>
      <c r="BD16">
        <v>35</v>
      </c>
      <c r="BE16">
        <v>9.25</v>
      </c>
      <c r="BF16">
        <v>6.99</v>
      </c>
      <c r="BG16">
        <v>6.99</v>
      </c>
      <c r="BH16">
        <v>73</v>
      </c>
      <c r="BI16">
        <v>6.99</v>
      </c>
      <c r="BJ16">
        <v>69.8</v>
      </c>
      <c r="BK16">
        <v>6.9</v>
      </c>
      <c r="BL16">
        <v>205</v>
      </c>
      <c r="BM16">
        <v>223</v>
      </c>
      <c r="BN16">
        <v>44.8</v>
      </c>
      <c r="BO16">
        <v>17.600000000000001</v>
      </c>
      <c r="BP16">
        <v>56</v>
      </c>
      <c r="BQ16">
        <v>6.99</v>
      </c>
      <c r="BR16">
        <v>5.59</v>
      </c>
      <c r="BS16">
        <v>145845</v>
      </c>
      <c r="BT16">
        <v>1504.6</v>
      </c>
      <c r="BU16" t="str">
        <f>SRP[[#This Row],[Tier]]&amp;" - "&amp;DOLLAR(SRP[[#This Row],[United States]],2)&amp;" USD"</f>
        <v>14 - $6.99 USD</v>
      </c>
    </row>
    <row r="17" spans="1:73" x14ac:dyDescent="0.25">
      <c r="A17">
        <v>15</v>
      </c>
      <c r="B17">
        <v>7.49</v>
      </c>
      <c r="C17">
        <v>570</v>
      </c>
      <c r="D17">
        <v>75</v>
      </c>
      <c r="E17">
        <v>9.9499999999999993</v>
      </c>
      <c r="F17">
        <v>7.49</v>
      </c>
      <c r="G17">
        <v>615</v>
      </c>
      <c r="H17">
        <v>7.49</v>
      </c>
      <c r="I17">
        <v>15</v>
      </c>
      <c r="J17">
        <v>11</v>
      </c>
      <c r="K17">
        <v>7.49</v>
      </c>
      <c r="L17">
        <v>4990</v>
      </c>
      <c r="M17" t="s">
        <v>530</v>
      </c>
      <c r="N17">
        <v>22450</v>
      </c>
      <c r="O17">
        <v>3750</v>
      </c>
      <c r="P17">
        <v>45</v>
      </c>
      <c r="Q17">
        <v>7.49</v>
      </c>
      <c r="R17">
        <v>149</v>
      </c>
      <c r="S17">
        <v>55</v>
      </c>
      <c r="T17">
        <v>45</v>
      </c>
      <c r="U17">
        <v>7.49</v>
      </c>
      <c r="V17">
        <v>7.49</v>
      </c>
      <c r="W17">
        <v>7.49</v>
      </c>
      <c r="X17">
        <v>7.49</v>
      </c>
      <c r="Y17">
        <v>7.49</v>
      </c>
      <c r="Z17">
        <v>49</v>
      </c>
      <c r="AA17">
        <v>1490</v>
      </c>
      <c r="AB17">
        <v>975</v>
      </c>
      <c r="AC17">
        <v>470</v>
      </c>
      <c r="AD17">
        <v>70000</v>
      </c>
      <c r="AE17">
        <v>7.49</v>
      </c>
      <c r="AF17">
        <v>32.5</v>
      </c>
      <c r="AG17">
        <v>7.49</v>
      </c>
      <c r="AH17" t="e">
        <v>#REF!</v>
      </c>
      <c r="AI17">
        <v>1099</v>
      </c>
      <c r="AJ17">
        <v>6400</v>
      </c>
      <c r="AK17">
        <v>7.49</v>
      </c>
      <c r="AL17">
        <v>7.5</v>
      </c>
      <c r="AM17">
        <v>20</v>
      </c>
      <c r="AN17">
        <v>7.49</v>
      </c>
      <c r="AO17">
        <v>25</v>
      </c>
      <c r="AP17">
        <v>7.49</v>
      </c>
      <c r="AQ17">
        <v>2215</v>
      </c>
      <c r="AR17">
        <v>99</v>
      </c>
      <c r="AS17">
        <v>7.49</v>
      </c>
      <c r="AT17">
        <v>9.9499999999999993</v>
      </c>
      <c r="AU17">
        <v>49.5</v>
      </c>
      <c r="AV17">
        <v>699</v>
      </c>
      <c r="AW17">
        <v>20</v>
      </c>
      <c r="AX17">
        <v>325</v>
      </c>
      <c r="AY17">
        <v>29.99</v>
      </c>
      <c r="AZ17">
        <v>7.49</v>
      </c>
      <c r="BA17">
        <v>28</v>
      </c>
      <c r="BB17">
        <v>26</v>
      </c>
      <c r="BC17">
        <v>299</v>
      </c>
      <c r="BD17">
        <v>39</v>
      </c>
      <c r="BE17">
        <v>9.9499999999999993</v>
      </c>
      <c r="BF17">
        <v>7.49</v>
      </c>
      <c r="BG17">
        <v>7.49</v>
      </c>
      <c r="BH17">
        <v>75</v>
      </c>
      <c r="BI17">
        <v>7.49</v>
      </c>
      <c r="BJ17">
        <v>75</v>
      </c>
      <c r="BK17">
        <v>7.5</v>
      </c>
      <c r="BL17">
        <v>220</v>
      </c>
      <c r="BM17">
        <v>239</v>
      </c>
      <c r="BN17">
        <v>48</v>
      </c>
      <c r="BO17">
        <v>19</v>
      </c>
      <c r="BP17">
        <v>60</v>
      </c>
      <c r="BQ17">
        <v>7.49</v>
      </c>
      <c r="BR17">
        <v>5.99</v>
      </c>
      <c r="BS17">
        <v>156270</v>
      </c>
      <c r="BT17">
        <v>1612</v>
      </c>
      <c r="BU17" t="str">
        <f>SRP[[#This Row],[Tier]]&amp;" - "&amp;DOLLAR(SRP[[#This Row],[United States]],2)&amp;" USD"</f>
        <v>15 - $7.49 USD</v>
      </c>
    </row>
    <row r="18" spans="1:73" x14ac:dyDescent="0.25">
      <c r="A18">
        <v>16</v>
      </c>
      <c r="B18">
        <v>7.99</v>
      </c>
      <c r="C18">
        <v>608</v>
      </c>
      <c r="D18">
        <v>79.8</v>
      </c>
      <c r="E18">
        <v>10.65</v>
      </c>
      <c r="F18">
        <v>7.99</v>
      </c>
      <c r="G18">
        <v>656</v>
      </c>
      <c r="H18">
        <v>7.99</v>
      </c>
      <c r="I18">
        <v>15.8</v>
      </c>
      <c r="J18">
        <v>11.8</v>
      </c>
      <c r="K18">
        <v>7.99</v>
      </c>
      <c r="L18">
        <v>5482</v>
      </c>
      <c r="M18" t="s">
        <v>530</v>
      </c>
      <c r="N18">
        <v>23940</v>
      </c>
      <c r="O18">
        <v>4000</v>
      </c>
      <c r="P18">
        <v>48</v>
      </c>
      <c r="Q18">
        <v>7.99</v>
      </c>
      <c r="R18">
        <v>159</v>
      </c>
      <c r="S18">
        <v>59</v>
      </c>
      <c r="T18">
        <v>48</v>
      </c>
      <c r="U18">
        <v>7.99</v>
      </c>
      <c r="V18">
        <v>7.99</v>
      </c>
      <c r="W18">
        <v>7.99</v>
      </c>
      <c r="X18">
        <v>7.99</v>
      </c>
      <c r="Y18">
        <v>7.99</v>
      </c>
      <c r="Z18">
        <v>55</v>
      </c>
      <c r="AA18">
        <v>1590</v>
      </c>
      <c r="AB18">
        <v>1040</v>
      </c>
      <c r="AC18">
        <v>528</v>
      </c>
      <c r="AD18">
        <v>75000</v>
      </c>
      <c r="AE18">
        <v>7.99</v>
      </c>
      <c r="AF18">
        <v>35</v>
      </c>
      <c r="AG18">
        <v>7.99</v>
      </c>
      <c r="AH18" t="e">
        <v>#REF!</v>
      </c>
      <c r="AI18">
        <v>1179</v>
      </c>
      <c r="AJ18">
        <v>7060</v>
      </c>
      <c r="AK18">
        <v>7.99</v>
      </c>
      <c r="AL18">
        <v>8</v>
      </c>
      <c r="AM18">
        <v>21.2</v>
      </c>
      <c r="AN18">
        <v>7.99</v>
      </c>
      <c r="AO18">
        <v>26</v>
      </c>
      <c r="AP18">
        <v>7.99</v>
      </c>
      <c r="AQ18">
        <v>2361.8000000000002</v>
      </c>
      <c r="AR18">
        <v>105</v>
      </c>
      <c r="AS18">
        <v>7.99</v>
      </c>
      <c r="AT18">
        <v>10.95</v>
      </c>
      <c r="AU18">
        <v>51.4</v>
      </c>
      <c r="AV18">
        <v>745</v>
      </c>
      <c r="AW18">
        <v>21.4</v>
      </c>
      <c r="AX18">
        <v>345</v>
      </c>
      <c r="AY18">
        <v>30.99</v>
      </c>
      <c r="AZ18">
        <v>7.99</v>
      </c>
      <c r="BA18">
        <v>29.6</v>
      </c>
      <c r="BB18">
        <v>28</v>
      </c>
      <c r="BC18">
        <v>339</v>
      </c>
      <c r="BD18">
        <v>41</v>
      </c>
      <c r="BE18">
        <v>10.54</v>
      </c>
      <c r="BF18">
        <v>7.99</v>
      </c>
      <c r="BG18">
        <v>7.99</v>
      </c>
      <c r="BH18">
        <v>85.8</v>
      </c>
      <c r="BI18">
        <v>7.99</v>
      </c>
      <c r="BJ18">
        <v>85.8</v>
      </c>
      <c r="BK18">
        <v>7.8</v>
      </c>
      <c r="BL18">
        <v>234</v>
      </c>
      <c r="BM18">
        <v>254.2</v>
      </c>
      <c r="BN18">
        <v>51.2</v>
      </c>
      <c r="BO18">
        <v>20.2</v>
      </c>
      <c r="BP18">
        <v>64</v>
      </c>
      <c r="BQ18">
        <v>7.99</v>
      </c>
      <c r="BR18">
        <v>6.39</v>
      </c>
      <c r="BS18">
        <v>166674</v>
      </c>
      <c r="BT18">
        <v>1719.4</v>
      </c>
      <c r="BU18" t="str">
        <f>SRP[[#This Row],[Tier]]&amp;" - "&amp;DOLLAR(SRP[[#This Row],[United States]],2)&amp;" USD"</f>
        <v>16 - $7.99 USD</v>
      </c>
    </row>
    <row r="19" spans="1:73" x14ac:dyDescent="0.25">
      <c r="A19">
        <v>17</v>
      </c>
      <c r="B19">
        <v>8.49</v>
      </c>
      <c r="C19">
        <v>646</v>
      </c>
      <c r="D19">
        <v>84.6</v>
      </c>
      <c r="E19">
        <v>11.35</v>
      </c>
      <c r="F19">
        <v>8.49</v>
      </c>
      <c r="G19">
        <v>697</v>
      </c>
      <c r="H19">
        <v>8.49</v>
      </c>
      <c r="I19">
        <v>16.600000000000001</v>
      </c>
      <c r="J19">
        <v>12.6</v>
      </c>
      <c r="K19">
        <v>8.49</v>
      </c>
      <c r="L19">
        <v>5974</v>
      </c>
      <c r="M19" t="s">
        <v>530</v>
      </c>
      <c r="N19">
        <v>25430</v>
      </c>
      <c r="O19">
        <v>4250</v>
      </c>
      <c r="P19">
        <v>51</v>
      </c>
      <c r="Q19">
        <v>8.49</v>
      </c>
      <c r="R19">
        <v>169</v>
      </c>
      <c r="S19">
        <v>63</v>
      </c>
      <c r="T19">
        <v>51</v>
      </c>
      <c r="U19">
        <v>8.49</v>
      </c>
      <c r="V19">
        <v>8.49</v>
      </c>
      <c r="W19">
        <v>8.49</v>
      </c>
      <c r="X19">
        <v>8.49</v>
      </c>
      <c r="Y19">
        <v>8.49</v>
      </c>
      <c r="Z19">
        <v>61</v>
      </c>
      <c r="AA19">
        <v>1690</v>
      </c>
      <c r="AB19">
        <v>1105</v>
      </c>
      <c r="AC19">
        <v>586</v>
      </c>
      <c r="AD19">
        <v>80000</v>
      </c>
      <c r="AE19">
        <v>8.49</v>
      </c>
      <c r="AF19">
        <v>37.5</v>
      </c>
      <c r="AG19">
        <v>8.49</v>
      </c>
      <c r="AH19" t="e">
        <v>#REF!</v>
      </c>
      <c r="AI19">
        <v>1259</v>
      </c>
      <c r="AJ19">
        <v>7720</v>
      </c>
      <c r="AK19">
        <v>8.49</v>
      </c>
      <c r="AL19">
        <v>8.5</v>
      </c>
      <c r="AM19">
        <v>22.4</v>
      </c>
      <c r="AN19">
        <v>8.49</v>
      </c>
      <c r="AO19">
        <v>27</v>
      </c>
      <c r="AP19">
        <v>8.49</v>
      </c>
      <c r="AQ19">
        <v>2508.6</v>
      </c>
      <c r="AR19">
        <v>111</v>
      </c>
      <c r="AS19">
        <v>8.49</v>
      </c>
      <c r="AT19">
        <v>11.95</v>
      </c>
      <c r="AU19">
        <v>53.3</v>
      </c>
      <c r="AV19">
        <v>791</v>
      </c>
      <c r="AW19">
        <v>22.8</v>
      </c>
      <c r="AX19">
        <v>365</v>
      </c>
      <c r="AY19">
        <v>31.99</v>
      </c>
      <c r="AZ19">
        <v>8.49</v>
      </c>
      <c r="BA19">
        <v>31.2</v>
      </c>
      <c r="BB19">
        <v>30</v>
      </c>
      <c r="BC19">
        <v>379</v>
      </c>
      <c r="BD19">
        <v>43</v>
      </c>
      <c r="BE19">
        <v>11.13</v>
      </c>
      <c r="BF19">
        <v>8.49</v>
      </c>
      <c r="BG19">
        <v>8.49</v>
      </c>
      <c r="BH19">
        <v>96.6</v>
      </c>
      <c r="BI19">
        <v>8.49</v>
      </c>
      <c r="BJ19">
        <v>96.6</v>
      </c>
      <c r="BK19">
        <v>8.1</v>
      </c>
      <c r="BL19">
        <v>248</v>
      </c>
      <c r="BM19">
        <v>269.39999999999998</v>
      </c>
      <c r="BN19">
        <v>54.4</v>
      </c>
      <c r="BO19">
        <v>21.4</v>
      </c>
      <c r="BP19">
        <v>68</v>
      </c>
      <c r="BQ19">
        <v>8.49</v>
      </c>
      <c r="BR19">
        <v>6.79</v>
      </c>
      <c r="BS19">
        <v>177078</v>
      </c>
      <c r="BT19">
        <v>1826.8</v>
      </c>
      <c r="BU19" t="str">
        <f>SRP[[#This Row],[Tier]]&amp;" - "&amp;DOLLAR(SRP[[#This Row],[United States]],2)&amp;" USD"</f>
        <v>17 - $8.49 USD</v>
      </c>
    </row>
    <row r="20" spans="1:73" x14ac:dyDescent="0.25">
      <c r="A20">
        <v>18</v>
      </c>
      <c r="B20">
        <v>8.99</v>
      </c>
      <c r="C20">
        <v>684</v>
      </c>
      <c r="D20">
        <v>89.4</v>
      </c>
      <c r="E20">
        <v>11.95</v>
      </c>
      <c r="F20">
        <v>8.99</v>
      </c>
      <c r="G20">
        <v>738</v>
      </c>
      <c r="H20">
        <v>8.99</v>
      </c>
      <c r="I20">
        <v>17.399999999999999</v>
      </c>
      <c r="J20">
        <v>13.4</v>
      </c>
      <c r="K20">
        <v>8.99</v>
      </c>
      <c r="L20">
        <v>6466</v>
      </c>
      <c r="M20" t="s">
        <v>530</v>
      </c>
      <c r="N20">
        <v>26920</v>
      </c>
      <c r="O20">
        <v>4500</v>
      </c>
      <c r="P20">
        <v>54</v>
      </c>
      <c r="Q20">
        <v>8.99</v>
      </c>
      <c r="R20">
        <v>179</v>
      </c>
      <c r="S20">
        <v>67</v>
      </c>
      <c r="T20">
        <v>54</v>
      </c>
      <c r="U20">
        <v>8.99</v>
      </c>
      <c r="V20">
        <v>8.99</v>
      </c>
      <c r="W20">
        <v>8.99</v>
      </c>
      <c r="X20">
        <v>8.99</v>
      </c>
      <c r="Y20">
        <v>8.99</v>
      </c>
      <c r="Z20">
        <v>67</v>
      </c>
      <c r="AA20">
        <v>1790</v>
      </c>
      <c r="AB20">
        <v>1169</v>
      </c>
      <c r="AC20">
        <v>644</v>
      </c>
      <c r="AD20">
        <v>85000</v>
      </c>
      <c r="AE20">
        <v>8.99</v>
      </c>
      <c r="AF20">
        <v>40</v>
      </c>
      <c r="AG20">
        <v>8.99</v>
      </c>
      <c r="AH20" t="e">
        <v>#REF!</v>
      </c>
      <c r="AI20">
        <v>1339</v>
      </c>
      <c r="AJ20">
        <v>8380</v>
      </c>
      <c r="AK20">
        <v>8.99</v>
      </c>
      <c r="AL20">
        <v>9</v>
      </c>
      <c r="AM20">
        <v>23.6</v>
      </c>
      <c r="AN20">
        <v>8.99</v>
      </c>
      <c r="AO20">
        <v>28</v>
      </c>
      <c r="AP20">
        <v>8.99</v>
      </c>
      <c r="AQ20">
        <v>2655.4</v>
      </c>
      <c r="AR20">
        <v>117</v>
      </c>
      <c r="AS20">
        <v>8.99</v>
      </c>
      <c r="AT20">
        <v>12.95</v>
      </c>
      <c r="AU20">
        <v>55.2</v>
      </c>
      <c r="AV20">
        <v>837</v>
      </c>
      <c r="AW20">
        <v>24.2</v>
      </c>
      <c r="AX20">
        <v>385</v>
      </c>
      <c r="AY20">
        <v>32.99</v>
      </c>
      <c r="AZ20">
        <v>8.99</v>
      </c>
      <c r="BA20">
        <v>32.799999999999997</v>
      </c>
      <c r="BB20">
        <v>32</v>
      </c>
      <c r="BC20">
        <v>419</v>
      </c>
      <c r="BD20">
        <v>45</v>
      </c>
      <c r="BE20">
        <v>11.72</v>
      </c>
      <c r="BF20">
        <v>8.99</v>
      </c>
      <c r="BG20">
        <v>8.99</v>
      </c>
      <c r="BH20">
        <v>107.4</v>
      </c>
      <c r="BI20">
        <v>8.99</v>
      </c>
      <c r="BJ20">
        <v>107.4</v>
      </c>
      <c r="BK20">
        <v>8.4</v>
      </c>
      <c r="BL20">
        <v>262</v>
      </c>
      <c r="BM20">
        <v>284.60000000000002</v>
      </c>
      <c r="BN20">
        <v>57.6</v>
      </c>
      <c r="BO20">
        <v>22.6</v>
      </c>
      <c r="BP20">
        <v>72</v>
      </c>
      <c r="BQ20">
        <v>8.99</v>
      </c>
      <c r="BR20">
        <v>7.19</v>
      </c>
      <c r="BS20">
        <v>187482</v>
      </c>
      <c r="BT20">
        <v>1934.2</v>
      </c>
      <c r="BU20" t="str">
        <f>SRP[[#This Row],[Tier]]&amp;" - "&amp;DOLLAR(SRP[[#This Row],[United States]],2)&amp;" USD"</f>
        <v>18 - $8.99 USD</v>
      </c>
    </row>
    <row r="21" spans="1:73" x14ac:dyDescent="0.25">
      <c r="A21">
        <v>19</v>
      </c>
      <c r="B21">
        <v>9.49</v>
      </c>
      <c r="C21">
        <v>722</v>
      </c>
      <c r="D21">
        <v>94.2</v>
      </c>
      <c r="E21">
        <v>12.65</v>
      </c>
      <c r="F21">
        <v>9.49</v>
      </c>
      <c r="G21">
        <v>779</v>
      </c>
      <c r="H21">
        <v>9.49</v>
      </c>
      <c r="I21">
        <v>18.2</v>
      </c>
      <c r="J21">
        <v>14.2</v>
      </c>
      <c r="K21">
        <v>9.49</v>
      </c>
      <c r="L21">
        <v>6958</v>
      </c>
      <c r="M21" t="s">
        <v>530</v>
      </c>
      <c r="N21">
        <v>28410</v>
      </c>
      <c r="O21">
        <v>4750</v>
      </c>
      <c r="P21">
        <v>57</v>
      </c>
      <c r="Q21">
        <v>9.49</v>
      </c>
      <c r="R21">
        <v>189</v>
      </c>
      <c r="S21">
        <v>71</v>
      </c>
      <c r="T21">
        <v>57</v>
      </c>
      <c r="U21">
        <v>9.49</v>
      </c>
      <c r="V21">
        <v>9.49</v>
      </c>
      <c r="W21">
        <v>9.49</v>
      </c>
      <c r="X21">
        <v>9.49</v>
      </c>
      <c r="Y21">
        <v>9.49</v>
      </c>
      <c r="Z21">
        <v>73</v>
      </c>
      <c r="AA21">
        <v>1890</v>
      </c>
      <c r="AB21">
        <v>1234</v>
      </c>
      <c r="AC21">
        <v>702</v>
      </c>
      <c r="AD21">
        <v>90000</v>
      </c>
      <c r="AE21">
        <v>9.49</v>
      </c>
      <c r="AF21">
        <v>42.5</v>
      </c>
      <c r="AG21">
        <v>9.49</v>
      </c>
      <c r="AH21" t="e">
        <v>#REF!</v>
      </c>
      <c r="AI21">
        <v>1419</v>
      </c>
      <c r="AJ21">
        <v>9040</v>
      </c>
      <c r="AK21">
        <v>9.49</v>
      </c>
      <c r="AL21">
        <v>9.5</v>
      </c>
      <c r="AM21">
        <v>24.8</v>
      </c>
      <c r="AN21">
        <v>9.49</v>
      </c>
      <c r="AO21">
        <v>29</v>
      </c>
      <c r="AP21">
        <v>9.49</v>
      </c>
      <c r="AQ21">
        <v>2802.2</v>
      </c>
      <c r="AR21">
        <v>123</v>
      </c>
      <c r="AS21">
        <v>9.49</v>
      </c>
      <c r="AT21">
        <v>13.95</v>
      </c>
      <c r="AU21">
        <v>57.1</v>
      </c>
      <c r="AV21">
        <v>883</v>
      </c>
      <c r="AW21">
        <v>25.6</v>
      </c>
      <c r="AX21">
        <v>405</v>
      </c>
      <c r="AY21">
        <v>33.99</v>
      </c>
      <c r="AZ21">
        <v>9.49</v>
      </c>
      <c r="BA21">
        <v>34.4</v>
      </c>
      <c r="BB21">
        <v>34</v>
      </c>
      <c r="BC21">
        <v>459</v>
      </c>
      <c r="BD21">
        <v>47</v>
      </c>
      <c r="BE21">
        <v>12.31</v>
      </c>
      <c r="BF21">
        <v>9.49</v>
      </c>
      <c r="BG21">
        <v>9.49</v>
      </c>
      <c r="BH21">
        <v>118.2</v>
      </c>
      <c r="BI21">
        <v>9.49</v>
      </c>
      <c r="BJ21">
        <v>118.2</v>
      </c>
      <c r="BK21">
        <v>8.6999999999999993</v>
      </c>
      <c r="BL21">
        <v>276</v>
      </c>
      <c r="BM21">
        <v>299.8</v>
      </c>
      <c r="BN21">
        <v>60.8</v>
      </c>
      <c r="BO21">
        <v>23.8</v>
      </c>
      <c r="BP21">
        <v>76</v>
      </c>
      <c r="BQ21">
        <v>9.49</v>
      </c>
      <c r="BR21">
        <v>7.59</v>
      </c>
      <c r="BS21">
        <v>197886</v>
      </c>
      <c r="BT21">
        <v>2041.6</v>
      </c>
      <c r="BU21" t="str">
        <f>SRP[[#This Row],[Tier]]&amp;" - "&amp;DOLLAR(SRP[[#This Row],[United States]],2)&amp;" USD"</f>
        <v>19 - $9.49 USD</v>
      </c>
    </row>
    <row r="22" spans="1:73" x14ac:dyDescent="0.25">
      <c r="A22">
        <v>20</v>
      </c>
      <c r="B22">
        <v>9.99</v>
      </c>
      <c r="C22">
        <v>760</v>
      </c>
      <c r="D22">
        <v>99</v>
      </c>
      <c r="E22">
        <v>13.45</v>
      </c>
      <c r="F22">
        <v>9.99</v>
      </c>
      <c r="G22">
        <v>820</v>
      </c>
      <c r="H22">
        <v>9.99</v>
      </c>
      <c r="I22">
        <v>19</v>
      </c>
      <c r="J22">
        <v>15</v>
      </c>
      <c r="K22">
        <v>9.99</v>
      </c>
      <c r="L22">
        <v>7450</v>
      </c>
      <c r="M22" t="s">
        <v>530</v>
      </c>
      <c r="N22">
        <v>29900</v>
      </c>
      <c r="O22">
        <v>5000</v>
      </c>
      <c r="P22">
        <v>60</v>
      </c>
      <c r="Q22">
        <v>9.99</v>
      </c>
      <c r="R22">
        <v>199</v>
      </c>
      <c r="S22">
        <v>75</v>
      </c>
      <c r="T22">
        <v>60</v>
      </c>
      <c r="U22">
        <v>9.99</v>
      </c>
      <c r="V22">
        <v>9.99</v>
      </c>
      <c r="W22">
        <v>9.99</v>
      </c>
      <c r="X22">
        <v>9.99</v>
      </c>
      <c r="Y22">
        <v>9.99</v>
      </c>
      <c r="Z22">
        <v>79</v>
      </c>
      <c r="AA22">
        <v>1990</v>
      </c>
      <c r="AB22">
        <v>1299</v>
      </c>
      <c r="AC22">
        <v>760</v>
      </c>
      <c r="AD22">
        <v>95000</v>
      </c>
      <c r="AE22">
        <v>9.99</v>
      </c>
      <c r="AF22">
        <v>45</v>
      </c>
      <c r="AG22">
        <v>9.99</v>
      </c>
      <c r="AH22" t="e">
        <v>#REF!</v>
      </c>
      <c r="AI22">
        <v>1499</v>
      </c>
      <c r="AJ22">
        <v>9700</v>
      </c>
      <c r="AK22">
        <v>9.99</v>
      </c>
      <c r="AL22">
        <v>10</v>
      </c>
      <c r="AM22">
        <v>26</v>
      </c>
      <c r="AN22">
        <v>9.99</v>
      </c>
      <c r="AO22">
        <v>30</v>
      </c>
      <c r="AP22">
        <v>9.99</v>
      </c>
      <c r="AQ22">
        <v>2949</v>
      </c>
      <c r="AR22">
        <v>129</v>
      </c>
      <c r="AS22">
        <v>9.99</v>
      </c>
      <c r="AT22">
        <v>14.95</v>
      </c>
      <c r="AU22">
        <v>59</v>
      </c>
      <c r="AV22">
        <v>929</v>
      </c>
      <c r="AW22">
        <v>27</v>
      </c>
      <c r="AX22">
        <v>425</v>
      </c>
      <c r="AY22">
        <v>34.99</v>
      </c>
      <c r="AZ22">
        <v>9.99</v>
      </c>
      <c r="BA22">
        <v>36</v>
      </c>
      <c r="BB22">
        <v>36</v>
      </c>
      <c r="BC22">
        <v>499</v>
      </c>
      <c r="BD22">
        <v>49</v>
      </c>
      <c r="BE22">
        <v>12.9</v>
      </c>
      <c r="BF22">
        <v>9.99</v>
      </c>
      <c r="BG22">
        <v>9.99</v>
      </c>
      <c r="BH22">
        <v>129</v>
      </c>
      <c r="BI22">
        <v>9.99</v>
      </c>
      <c r="BJ22">
        <v>129</v>
      </c>
      <c r="BK22">
        <v>9</v>
      </c>
      <c r="BL22">
        <v>290</v>
      </c>
      <c r="BM22">
        <v>315</v>
      </c>
      <c r="BN22">
        <v>64</v>
      </c>
      <c r="BO22">
        <v>25</v>
      </c>
      <c r="BP22">
        <v>80</v>
      </c>
      <c r="BQ22">
        <v>9.99</v>
      </c>
      <c r="BR22">
        <v>7.99</v>
      </c>
      <c r="BS22">
        <v>208290</v>
      </c>
      <c r="BT22">
        <v>2149</v>
      </c>
      <c r="BU22" t="str">
        <f>SRP[[#This Row],[Tier]]&amp;" - "&amp;DOLLAR(SRP[[#This Row],[United States]],2)&amp;" USD"</f>
        <v>20 - $9.99 USD</v>
      </c>
    </row>
    <row r="23" spans="1:73" x14ac:dyDescent="0.25">
      <c r="A23">
        <v>21</v>
      </c>
      <c r="B23">
        <v>10.49</v>
      </c>
      <c r="C23">
        <v>798</v>
      </c>
      <c r="D23">
        <v>104</v>
      </c>
      <c r="E23">
        <v>14.1</v>
      </c>
      <c r="F23">
        <v>10.49</v>
      </c>
      <c r="G23">
        <v>861</v>
      </c>
      <c r="H23">
        <v>10.49</v>
      </c>
      <c r="I23">
        <v>20</v>
      </c>
      <c r="J23">
        <v>15.7</v>
      </c>
      <c r="K23">
        <v>10.49</v>
      </c>
      <c r="L23">
        <v>7695</v>
      </c>
      <c r="M23" t="s">
        <v>530</v>
      </c>
      <c r="N23">
        <v>31400</v>
      </c>
      <c r="O23">
        <v>5250</v>
      </c>
      <c r="P23">
        <v>63</v>
      </c>
      <c r="Q23">
        <v>10.49</v>
      </c>
      <c r="R23">
        <v>209</v>
      </c>
      <c r="S23">
        <v>79</v>
      </c>
      <c r="T23">
        <v>63</v>
      </c>
      <c r="U23">
        <v>10.49</v>
      </c>
      <c r="V23">
        <v>10.49</v>
      </c>
      <c r="W23">
        <v>10.49</v>
      </c>
      <c r="X23">
        <v>10.49</v>
      </c>
      <c r="Y23">
        <v>10.49</v>
      </c>
      <c r="Z23">
        <v>81</v>
      </c>
      <c r="AA23">
        <v>2090</v>
      </c>
      <c r="AB23">
        <v>1364</v>
      </c>
      <c r="AC23">
        <v>778</v>
      </c>
      <c r="AD23">
        <v>99500</v>
      </c>
      <c r="AE23">
        <v>10.49</v>
      </c>
      <c r="AF23">
        <v>47</v>
      </c>
      <c r="AG23">
        <v>10.49</v>
      </c>
      <c r="AH23" t="e">
        <v>#REF!</v>
      </c>
      <c r="AI23">
        <v>1569</v>
      </c>
      <c r="AJ23">
        <v>10180</v>
      </c>
      <c r="AK23">
        <v>10.49</v>
      </c>
      <c r="AL23">
        <v>10.5</v>
      </c>
      <c r="AM23">
        <v>27.4</v>
      </c>
      <c r="AN23">
        <v>10.49</v>
      </c>
      <c r="AO23">
        <v>32</v>
      </c>
      <c r="AP23">
        <v>10.49</v>
      </c>
      <c r="AQ23">
        <v>3096.6</v>
      </c>
      <c r="AR23">
        <v>136</v>
      </c>
      <c r="AS23">
        <v>10.49</v>
      </c>
      <c r="AT23">
        <v>15.45</v>
      </c>
      <c r="AU23">
        <v>63</v>
      </c>
      <c r="AV23">
        <v>976</v>
      </c>
      <c r="AW23">
        <v>28.3</v>
      </c>
      <c r="AX23">
        <v>447.5</v>
      </c>
      <c r="AY23">
        <v>37.49</v>
      </c>
      <c r="AZ23">
        <v>10.49</v>
      </c>
      <c r="BA23">
        <v>37.9</v>
      </c>
      <c r="BB23">
        <v>37.700000000000003</v>
      </c>
      <c r="BC23">
        <v>509</v>
      </c>
      <c r="BD23">
        <v>52</v>
      </c>
      <c r="BE23">
        <v>13.6</v>
      </c>
      <c r="BF23">
        <v>10.49</v>
      </c>
      <c r="BG23">
        <v>10.49</v>
      </c>
      <c r="BH23">
        <v>131</v>
      </c>
      <c r="BI23">
        <v>10.49</v>
      </c>
      <c r="BJ23">
        <v>131</v>
      </c>
      <c r="BK23">
        <v>9.6</v>
      </c>
      <c r="BL23">
        <v>305</v>
      </c>
      <c r="BM23">
        <v>331</v>
      </c>
      <c r="BN23">
        <v>67.2</v>
      </c>
      <c r="BO23">
        <v>26.4</v>
      </c>
      <c r="BP23">
        <v>84</v>
      </c>
      <c r="BQ23">
        <v>10.49</v>
      </c>
      <c r="BR23">
        <v>8.39</v>
      </c>
      <c r="BS23">
        <v>218710</v>
      </c>
      <c r="BT23">
        <v>2256.6</v>
      </c>
      <c r="BU23" t="str">
        <f>SRP[[#This Row],[Tier]]&amp;" - "&amp;DOLLAR(SRP[[#This Row],[United States]],2)&amp;" USD"</f>
        <v>21 - $10.49 USD</v>
      </c>
    </row>
    <row r="24" spans="1:73" x14ac:dyDescent="0.25">
      <c r="A24">
        <v>22</v>
      </c>
      <c r="B24">
        <v>10.99</v>
      </c>
      <c r="C24">
        <v>836</v>
      </c>
      <c r="D24">
        <v>109</v>
      </c>
      <c r="E24">
        <v>14.75</v>
      </c>
      <c r="F24">
        <v>10.99</v>
      </c>
      <c r="G24">
        <v>902</v>
      </c>
      <c r="H24">
        <v>10.99</v>
      </c>
      <c r="I24">
        <v>21</v>
      </c>
      <c r="J24">
        <v>16.399999999999999</v>
      </c>
      <c r="K24">
        <v>10.99</v>
      </c>
      <c r="L24">
        <v>7940</v>
      </c>
      <c r="M24" t="s">
        <v>530</v>
      </c>
      <c r="N24">
        <v>32900</v>
      </c>
      <c r="O24">
        <v>5500</v>
      </c>
      <c r="P24">
        <v>66</v>
      </c>
      <c r="Q24">
        <v>10.99</v>
      </c>
      <c r="R24">
        <v>219</v>
      </c>
      <c r="S24">
        <v>83</v>
      </c>
      <c r="T24">
        <v>66</v>
      </c>
      <c r="U24">
        <v>10.99</v>
      </c>
      <c r="V24">
        <v>10.99</v>
      </c>
      <c r="W24">
        <v>10.99</v>
      </c>
      <c r="X24">
        <v>10.99</v>
      </c>
      <c r="Y24">
        <v>10.99</v>
      </c>
      <c r="Z24">
        <v>83</v>
      </c>
      <c r="AA24">
        <v>2190</v>
      </c>
      <c r="AB24">
        <v>1429</v>
      </c>
      <c r="AC24">
        <v>796</v>
      </c>
      <c r="AD24">
        <v>104000</v>
      </c>
      <c r="AE24">
        <v>10.99</v>
      </c>
      <c r="AF24">
        <v>49</v>
      </c>
      <c r="AG24">
        <v>10.99</v>
      </c>
      <c r="AH24" t="e">
        <v>#REF!</v>
      </c>
      <c r="AI24">
        <v>1639</v>
      </c>
      <c r="AJ24">
        <v>10660</v>
      </c>
      <c r="AK24">
        <v>10.99</v>
      </c>
      <c r="AL24">
        <v>11</v>
      </c>
      <c r="AM24">
        <v>28.8</v>
      </c>
      <c r="AN24">
        <v>10.99</v>
      </c>
      <c r="AO24">
        <v>34</v>
      </c>
      <c r="AP24">
        <v>10.99</v>
      </c>
      <c r="AQ24">
        <v>3244.2</v>
      </c>
      <c r="AR24">
        <v>143</v>
      </c>
      <c r="AS24">
        <v>10.99</v>
      </c>
      <c r="AT24">
        <v>15.95</v>
      </c>
      <c r="AU24">
        <v>67</v>
      </c>
      <c r="AV24">
        <v>1023</v>
      </c>
      <c r="AW24">
        <v>29.6</v>
      </c>
      <c r="AX24">
        <v>470</v>
      </c>
      <c r="AY24">
        <v>39.99</v>
      </c>
      <c r="AZ24">
        <v>10.99</v>
      </c>
      <c r="BA24">
        <v>39.799999999999997</v>
      </c>
      <c r="BB24">
        <v>39.4</v>
      </c>
      <c r="BC24">
        <v>519</v>
      </c>
      <c r="BD24">
        <v>55</v>
      </c>
      <c r="BE24">
        <v>14.3</v>
      </c>
      <c r="BF24">
        <v>10.99</v>
      </c>
      <c r="BG24">
        <v>10.99</v>
      </c>
      <c r="BH24">
        <v>133</v>
      </c>
      <c r="BI24">
        <v>10.99</v>
      </c>
      <c r="BJ24">
        <v>133</v>
      </c>
      <c r="BK24">
        <v>10.199999999999999</v>
      </c>
      <c r="BL24">
        <v>320</v>
      </c>
      <c r="BM24">
        <v>347</v>
      </c>
      <c r="BN24">
        <v>70.400000000000006</v>
      </c>
      <c r="BO24">
        <v>27.8</v>
      </c>
      <c r="BP24">
        <v>88</v>
      </c>
      <c r="BQ24">
        <v>10.99</v>
      </c>
      <c r="BR24">
        <v>8.7899999999999991</v>
      </c>
      <c r="BS24">
        <v>229130</v>
      </c>
      <c r="BT24">
        <v>2364.1999999999998</v>
      </c>
      <c r="BU24" t="str">
        <f>SRP[[#This Row],[Tier]]&amp;" - "&amp;DOLLAR(SRP[[#This Row],[United States]],2)&amp;" USD"</f>
        <v>22 - $10.99 USD</v>
      </c>
    </row>
    <row r="25" spans="1:73" x14ac:dyDescent="0.25">
      <c r="A25">
        <v>23</v>
      </c>
      <c r="B25">
        <v>11.49</v>
      </c>
      <c r="C25">
        <v>874</v>
      </c>
      <c r="D25">
        <v>114</v>
      </c>
      <c r="E25">
        <v>15.4</v>
      </c>
      <c r="F25">
        <v>11.49</v>
      </c>
      <c r="G25">
        <v>943</v>
      </c>
      <c r="H25">
        <v>11.49</v>
      </c>
      <c r="I25">
        <v>22</v>
      </c>
      <c r="J25">
        <v>17.100000000000001</v>
      </c>
      <c r="K25">
        <v>11.49</v>
      </c>
      <c r="L25">
        <v>8185</v>
      </c>
      <c r="M25" t="s">
        <v>530</v>
      </c>
      <c r="N25">
        <v>34400</v>
      </c>
      <c r="O25">
        <v>5750</v>
      </c>
      <c r="P25">
        <v>69</v>
      </c>
      <c r="Q25">
        <v>11.49</v>
      </c>
      <c r="R25">
        <v>229</v>
      </c>
      <c r="S25">
        <v>87</v>
      </c>
      <c r="T25">
        <v>69</v>
      </c>
      <c r="U25">
        <v>11.49</v>
      </c>
      <c r="V25">
        <v>11.49</v>
      </c>
      <c r="W25">
        <v>11.49</v>
      </c>
      <c r="X25">
        <v>11.49</v>
      </c>
      <c r="Y25">
        <v>11.49</v>
      </c>
      <c r="Z25">
        <v>85</v>
      </c>
      <c r="AA25">
        <v>2290</v>
      </c>
      <c r="AB25">
        <v>1494</v>
      </c>
      <c r="AC25">
        <v>814</v>
      </c>
      <c r="AD25">
        <v>108500</v>
      </c>
      <c r="AE25">
        <v>11.49</v>
      </c>
      <c r="AF25">
        <v>51</v>
      </c>
      <c r="AG25">
        <v>11.49</v>
      </c>
      <c r="AH25" t="e">
        <v>#REF!</v>
      </c>
      <c r="AI25">
        <v>1709</v>
      </c>
      <c r="AJ25">
        <v>11140</v>
      </c>
      <c r="AK25">
        <v>11.49</v>
      </c>
      <c r="AL25">
        <v>11.5</v>
      </c>
      <c r="AM25">
        <v>30.2</v>
      </c>
      <c r="AN25">
        <v>11.49</v>
      </c>
      <c r="AO25">
        <v>35</v>
      </c>
      <c r="AP25">
        <v>11.49</v>
      </c>
      <c r="AQ25">
        <v>3391.8</v>
      </c>
      <c r="AR25">
        <v>150</v>
      </c>
      <c r="AS25">
        <v>11.49</v>
      </c>
      <c r="AT25">
        <v>16.45</v>
      </c>
      <c r="AU25">
        <v>71</v>
      </c>
      <c r="AV25">
        <v>1070</v>
      </c>
      <c r="AW25">
        <v>30.9</v>
      </c>
      <c r="AX25">
        <v>492.5</v>
      </c>
      <c r="AY25">
        <v>42.49</v>
      </c>
      <c r="AZ25">
        <v>11.49</v>
      </c>
      <c r="BA25">
        <v>41.7</v>
      </c>
      <c r="BB25">
        <v>41.1</v>
      </c>
      <c r="BC25">
        <v>529</v>
      </c>
      <c r="BD25">
        <v>58</v>
      </c>
      <c r="BE25">
        <v>15</v>
      </c>
      <c r="BF25">
        <v>11.49</v>
      </c>
      <c r="BG25">
        <v>11.49</v>
      </c>
      <c r="BH25">
        <v>135</v>
      </c>
      <c r="BI25">
        <v>11.49</v>
      </c>
      <c r="BJ25">
        <v>135</v>
      </c>
      <c r="BK25">
        <v>10.8</v>
      </c>
      <c r="BL25">
        <v>335</v>
      </c>
      <c r="BM25">
        <v>363</v>
      </c>
      <c r="BN25">
        <v>73.599999999999994</v>
      </c>
      <c r="BO25">
        <v>29.2</v>
      </c>
      <c r="BP25">
        <v>92</v>
      </c>
      <c r="BQ25">
        <v>11.49</v>
      </c>
      <c r="BR25">
        <v>9.19</v>
      </c>
      <c r="BS25">
        <v>239550</v>
      </c>
      <c r="BT25">
        <v>2471.8000000000002</v>
      </c>
      <c r="BU25" t="str">
        <f>SRP[[#This Row],[Tier]]&amp;" - "&amp;DOLLAR(SRP[[#This Row],[United States]],2)&amp;" USD"</f>
        <v>23 - $11.49 USD</v>
      </c>
    </row>
    <row r="26" spans="1:73" x14ac:dyDescent="0.25">
      <c r="A26">
        <v>24</v>
      </c>
      <c r="B26">
        <v>11.99</v>
      </c>
      <c r="C26">
        <v>912</v>
      </c>
      <c r="D26">
        <v>119</v>
      </c>
      <c r="E26">
        <v>15.95</v>
      </c>
      <c r="F26">
        <v>11.99</v>
      </c>
      <c r="G26">
        <v>984</v>
      </c>
      <c r="H26">
        <v>11.99</v>
      </c>
      <c r="I26">
        <v>23</v>
      </c>
      <c r="J26">
        <v>17.8</v>
      </c>
      <c r="K26">
        <v>11.99</v>
      </c>
      <c r="L26">
        <v>8430</v>
      </c>
      <c r="M26" t="s">
        <v>530</v>
      </c>
      <c r="N26">
        <v>35900</v>
      </c>
      <c r="O26">
        <v>6000</v>
      </c>
      <c r="P26">
        <v>72</v>
      </c>
      <c r="Q26">
        <v>11.99</v>
      </c>
      <c r="R26">
        <v>239</v>
      </c>
      <c r="S26">
        <v>91</v>
      </c>
      <c r="T26">
        <v>72</v>
      </c>
      <c r="U26">
        <v>11.99</v>
      </c>
      <c r="V26">
        <v>11.99</v>
      </c>
      <c r="W26">
        <v>11.99</v>
      </c>
      <c r="X26">
        <v>11.99</v>
      </c>
      <c r="Y26">
        <v>11.99</v>
      </c>
      <c r="Z26">
        <v>87</v>
      </c>
      <c r="AA26">
        <v>2390</v>
      </c>
      <c r="AB26">
        <v>1559</v>
      </c>
      <c r="AC26">
        <v>832</v>
      </c>
      <c r="AD26">
        <v>113000</v>
      </c>
      <c r="AE26">
        <v>11.99</v>
      </c>
      <c r="AF26">
        <v>53</v>
      </c>
      <c r="AG26">
        <v>11.99</v>
      </c>
      <c r="AH26" t="e">
        <v>#REF!</v>
      </c>
      <c r="AI26">
        <v>1779</v>
      </c>
      <c r="AJ26">
        <v>11620</v>
      </c>
      <c r="AK26">
        <v>11.99</v>
      </c>
      <c r="AL26">
        <v>12</v>
      </c>
      <c r="AM26">
        <v>31.6</v>
      </c>
      <c r="AN26">
        <v>11.99</v>
      </c>
      <c r="AO26">
        <v>37</v>
      </c>
      <c r="AP26">
        <v>11.99</v>
      </c>
      <c r="AQ26">
        <v>3539.4</v>
      </c>
      <c r="AR26">
        <v>157</v>
      </c>
      <c r="AS26">
        <v>11.99</v>
      </c>
      <c r="AT26">
        <v>16.95</v>
      </c>
      <c r="AU26">
        <v>75</v>
      </c>
      <c r="AV26">
        <v>1117</v>
      </c>
      <c r="AW26">
        <v>32.200000000000003</v>
      </c>
      <c r="AX26">
        <v>515</v>
      </c>
      <c r="AY26">
        <v>44.99</v>
      </c>
      <c r="AZ26">
        <v>11.99</v>
      </c>
      <c r="BA26">
        <v>43.6</v>
      </c>
      <c r="BB26">
        <v>42.8</v>
      </c>
      <c r="BC26">
        <v>539</v>
      </c>
      <c r="BD26">
        <v>61</v>
      </c>
      <c r="BE26">
        <v>15.7</v>
      </c>
      <c r="BF26">
        <v>11.99</v>
      </c>
      <c r="BG26">
        <v>11.99</v>
      </c>
      <c r="BH26">
        <v>137</v>
      </c>
      <c r="BI26">
        <v>11.99</v>
      </c>
      <c r="BJ26">
        <v>137</v>
      </c>
      <c r="BK26">
        <v>11.4</v>
      </c>
      <c r="BL26">
        <v>350</v>
      </c>
      <c r="BM26">
        <v>379</v>
      </c>
      <c r="BN26">
        <v>76.8</v>
      </c>
      <c r="BO26">
        <v>30.6</v>
      </c>
      <c r="BP26">
        <v>96</v>
      </c>
      <c r="BQ26">
        <v>11.99</v>
      </c>
      <c r="BR26">
        <v>9.59</v>
      </c>
      <c r="BS26">
        <v>249970</v>
      </c>
      <c r="BT26">
        <v>2579.4</v>
      </c>
      <c r="BU26" t="str">
        <f>SRP[[#This Row],[Tier]]&amp;" - "&amp;DOLLAR(SRP[[#This Row],[United States]],2)&amp;" USD"</f>
        <v>24 - $11.99 USD</v>
      </c>
    </row>
    <row r="27" spans="1:73" x14ac:dyDescent="0.25">
      <c r="A27">
        <v>25</v>
      </c>
      <c r="B27">
        <v>12.49</v>
      </c>
      <c r="C27">
        <v>950</v>
      </c>
      <c r="D27">
        <v>124</v>
      </c>
      <c r="E27">
        <v>16.600000000000001</v>
      </c>
      <c r="F27">
        <v>12.49</v>
      </c>
      <c r="G27">
        <v>1025</v>
      </c>
      <c r="H27">
        <v>12.49</v>
      </c>
      <c r="I27">
        <v>24</v>
      </c>
      <c r="J27">
        <v>18.5</v>
      </c>
      <c r="K27">
        <v>12.49</v>
      </c>
      <c r="L27">
        <v>8675</v>
      </c>
      <c r="M27" t="s">
        <v>530</v>
      </c>
      <c r="N27">
        <v>37400</v>
      </c>
      <c r="O27">
        <v>6250</v>
      </c>
      <c r="P27">
        <v>75</v>
      </c>
      <c r="Q27">
        <v>12.49</v>
      </c>
      <c r="R27">
        <v>249</v>
      </c>
      <c r="S27">
        <v>95</v>
      </c>
      <c r="T27">
        <v>75</v>
      </c>
      <c r="U27">
        <v>12.49</v>
      </c>
      <c r="V27">
        <v>12.49</v>
      </c>
      <c r="W27">
        <v>12.49</v>
      </c>
      <c r="X27">
        <v>12.49</v>
      </c>
      <c r="Y27">
        <v>12.49</v>
      </c>
      <c r="Z27">
        <v>89</v>
      </c>
      <c r="AA27">
        <v>2490</v>
      </c>
      <c r="AB27">
        <v>1624</v>
      </c>
      <c r="AC27">
        <v>850</v>
      </c>
      <c r="AD27">
        <v>117500</v>
      </c>
      <c r="AE27">
        <v>12.49</v>
      </c>
      <c r="AF27">
        <v>55</v>
      </c>
      <c r="AG27">
        <v>12.49</v>
      </c>
      <c r="AH27" t="e">
        <v>#REF!</v>
      </c>
      <c r="AI27">
        <v>1849</v>
      </c>
      <c r="AJ27">
        <v>12100</v>
      </c>
      <c r="AK27">
        <v>12.49</v>
      </c>
      <c r="AL27">
        <v>12.5</v>
      </c>
      <c r="AM27">
        <v>33</v>
      </c>
      <c r="AN27">
        <v>12.49</v>
      </c>
      <c r="AO27">
        <v>39</v>
      </c>
      <c r="AP27">
        <v>12.49</v>
      </c>
      <c r="AQ27">
        <v>3687</v>
      </c>
      <c r="AR27">
        <v>164</v>
      </c>
      <c r="AS27">
        <v>12.49</v>
      </c>
      <c r="AT27">
        <v>17.45</v>
      </c>
      <c r="AU27">
        <v>79</v>
      </c>
      <c r="AV27">
        <v>1164</v>
      </c>
      <c r="AW27">
        <v>33.5</v>
      </c>
      <c r="AX27">
        <v>537.5</v>
      </c>
      <c r="AY27">
        <v>47.49</v>
      </c>
      <c r="AZ27">
        <v>12.49</v>
      </c>
      <c r="BA27">
        <v>45.5</v>
      </c>
      <c r="BB27">
        <v>44.5</v>
      </c>
      <c r="BC27">
        <v>549</v>
      </c>
      <c r="BD27">
        <v>64</v>
      </c>
      <c r="BE27">
        <v>16.399999999999999</v>
      </c>
      <c r="BF27">
        <v>12.49</v>
      </c>
      <c r="BG27">
        <v>12.49</v>
      </c>
      <c r="BH27">
        <v>139</v>
      </c>
      <c r="BI27">
        <v>12.49</v>
      </c>
      <c r="BJ27">
        <v>139</v>
      </c>
      <c r="BK27">
        <v>12</v>
      </c>
      <c r="BL27">
        <v>365</v>
      </c>
      <c r="BM27">
        <v>395</v>
      </c>
      <c r="BN27">
        <v>80</v>
      </c>
      <c r="BO27">
        <v>32</v>
      </c>
      <c r="BP27">
        <v>100</v>
      </c>
      <c r="BQ27">
        <v>12.49</v>
      </c>
      <c r="BR27">
        <v>9.99</v>
      </c>
      <c r="BS27">
        <v>260390</v>
      </c>
      <c r="BT27">
        <v>2687</v>
      </c>
      <c r="BU27" t="str">
        <f>SRP[[#This Row],[Tier]]&amp;" - "&amp;DOLLAR(SRP[[#This Row],[United States]],2)&amp;" USD"</f>
        <v>25 - $12.49 USD</v>
      </c>
    </row>
    <row r="28" spans="1:73" x14ac:dyDescent="0.25">
      <c r="A28">
        <v>26</v>
      </c>
      <c r="B28">
        <v>12.99</v>
      </c>
      <c r="C28">
        <v>988</v>
      </c>
      <c r="D28">
        <v>129</v>
      </c>
      <c r="E28">
        <v>17.25</v>
      </c>
      <c r="F28">
        <v>12.99</v>
      </c>
      <c r="G28">
        <v>1066</v>
      </c>
      <c r="H28">
        <v>12.99</v>
      </c>
      <c r="I28">
        <v>25</v>
      </c>
      <c r="J28">
        <v>19.2</v>
      </c>
      <c r="K28">
        <v>12.99</v>
      </c>
      <c r="L28">
        <v>8920</v>
      </c>
      <c r="M28" t="s">
        <v>530</v>
      </c>
      <c r="N28">
        <v>38900</v>
      </c>
      <c r="O28">
        <v>6500</v>
      </c>
      <c r="P28">
        <v>78</v>
      </c>
      <c r="Q28">
        <v>12.99</v>
      </c>
      <c r="R28">
        <v>259</v>
      </c>
      <c r="S28">
        <v>99</v>
      </c>
      <c r="T28">
        <v>78</v>
      </c>
      <c r="U28">
        <v>12.99</v>
      </c>
      <c r="V28">
        <v>12.99</v>
      </c>
      <c r="W28">
        <v>12.99</v>
      </c>
      <c r="X28">
        <v>12.99</v>
      </c>
      <c r="Y28">
        <v>12.99</v>
      </c>
      <c r="Z28">
        <v>91</v>
      </c>
      <c r="AA28">
        <v>2590</v>
      </c>
      <c r="AB28">
        <v>1689</v>
      </c>
      <c r="AC28">
        <v>868</v>
      </c>
      <c r="AD28">
        <v>122000</v>
      </c>
      <c r="AE28">
        <v>12.99</v>
      </c>
      <c r="AF28">
        <v>57</v>
      </c>
      <c r="AG28">
        <v>12.99</v>
      </c>
      <c r="AH28" t="e">
        <v>#REF!</v>
      </c>
      <c r="AI28">
        <v>1919</v>
      </c>
      <c r="AJ28">
        <v>12580</v>
      </c>
      <c r="AK28">
        <v>12.99</v>
      </c>
      <c r="AL28">
        <v>13</v>
      </c>
      <c r="AM28">
        <v>34.4</v>
      </c>
      <c r="AN28">
        <v>12.99</v>
      </c>
      <c r="AO28">
        <v>41</v>
      </c>
      <c r="AP28">
        <v>12.99</v>
      </c>
      <c r="AQ28">
        <v>3834.6</v>
      </c>
      <c r="AR28">
        <v>171</v>
      </c>
      <c r="AS28">
        <v>12.99</v>
      </c>
      <c r="AT28">
        <v>17.95</v>
      </c>
      <c r="AU28">
        <v>83</v>
      </c>
      <c r="AV28">
        <v>1211</v>
      </c>
      <c r="AW28">
        <v>34.799999999999997</v>
      </c>
      <c r="AX28">
        <v>560</v>
      </c>
      <c r="AY28">
        <v>49.99</v>
      </c>
      <c r="AZ28">
        <v>12.99</v>
      </c>
      <c r="BA28">
        <v>47.4</v>
      </c>
      <c r="BB28">
        <v>46.2</v>
      </c>
      <c r="BC28">
        <v>559</v>
      </c>
      <c r="BD28">
        <v>67</v>
      </c>
      <c r="BE28">
        <v>17.100000000000001</v>
      </c>
      <c r="BF28">
        <v>12.99</v>
      </c>
      <c r="BG28">
        <v>12.99</v>
      </c>
      <c r="BH28">
        <v>141</v>
      </c>
      <c r="BI28">
        <v>12.99</v>
      </c>
      <c r="BJ28">
        <v>141</v>
      </c>
      <c r="BK28">
        <v>12.6</v>
      </c>
      <c r="BL28">
        <v>380</v>
      </c>
      <c r="BM28">
        <v>411</v>
      </c>
      <c r="BN28">
        <v>83.2</v>
      </c>
      <c r="BO28">
        <v>33.4</v>
      </c>
      <c r="BP28">
        <v>104</v>
      </c>
      <c r="BQ28">
        <v>12.99</v>
      </c>
      <c r="BR28">
        <v>10.39</v>
      </c>
      <c r="BS28">
        <v>270810</v>
      </c>
      <c r="BT28">
        <v>2794.6</v>
      </c>
      <c r="BU28" t="str">
        <f>SRP[[#This Row],[Tier]]&amp;" - "&amp;DOLLAR(SRP[[#This Row],[United States]],2)&amp;" USD"</f>
        <v>26 - $12.99 USD</v>
      </c>
    </row>
    <row r="29" spans="1:73" x14ac:dyDescent="0.25">
      <c r="A29">
        <v>27</v>
      </c>
      <c r="B29">
        <v>13.49</v>
      </c>
      <c r="C29">
        <v>1026</v>
      </c>
      <c r="D29">
        <v>134</v>
      </c>
      <c r="E29">
        <v>17.95</v>
      </c>
      <c r="F29">
        <v>13.49</v>
      </c>
      <c r="G29">
        <v>1107</v>
      </c>
      <c r="H29">
        <v>13.49</v>
      </c>
      <c r="I29">
        <v>26</v>
      </c>
      <c r="J29">
        <v>19.899999999999999</v>
      </c>
      <c r="K29">
        <v>13.49</v>
      </c>
      <c r="L29">
        <v>9165</v>
      </c>
      <c r="M29" t="s">
        <v>530</v>
      </c>
      <c r="N29">
        <v>40400</v>
      </c>
      <c r="O29">
        <v>6750</v>
      </c>
      <c r="P29">
        <v>81</v>
      </c>
      <c r="Q29">
        <v>13.49</v>
      </c>
      <c r="R29">
        <v>269</v>
      </c>
      <c r="S29">
        <v>103</v>
      </c>
      <c r="T29">
        <v>81</v>
      </c>
      <c r="U29">
        <v>13.49</v>
      </c>
      <c r="V29">
        <v>13.49</v>
      </c>
      <c r="W29">
        <v>13.49</v>
      </c>
      <c r="X29">
        <v>13.49</v>
      </c>
      <c r="Y29">
        <v>13.49</v>
      </c>
      <c r="Z29">
        <v>93</v>
      </c>
      <c r="AA29">
        <v>2690</v>
      </c>
      <c r="AB29">
        <v>1754</v>
      </c>
      <c r="AC29">
        <v>886</v>
      </c>
      <c r="AD29">
        <v>126500</v>
      </c>
      <c r="AE29">
        <v>13.49</v>
      </c>
      <c r="AF29">
        <v>59</v>
      </c>
      <c r="AG29">
        <v>13.49</v>
      </c>
      <c r="AH29" t="e">
        <v>#REF!</v>
      </c>
      <c r="AI29">
        <v>1989</v>
      </c>
      <c r="AJ29">
        <v>13060</v>
      </c>
      <c r="AK29">
        <v>13.49</v>
      </c>
      <c r="AL29">
        <v>13.5</v>
      </c>
      <c r="AM29">
        <v>35.799999999999997</v>
      </c>
      <c r="AN29">
        <v>13.49</v>
      </c>
      <c r="AO29">
        <v>42</v>
      </c>
      <c r="AP29">
        <v>13.49</v>
      </c>
      <c r="AQ29">
        <v>3982.2</v>
      </c>
      <c r="AR29">
        <v>178</v>
      </c>
      <c r="AS29">
        <v>13.49</v>
      </c>
      <c r="AT29">
        <v>18.45</v>
      </c>
      <c r="AU29">
        <v>87</v>
      </c>
      <c r="AV29">
        <v>1258</v>
      </c>
      <c r="AW29">
        <v>36.1</v>
      </c>
      <c r="AX29">
        <v>582.5</v>
      </c>
      <c r="AY29">
        <v>52.49</v>
      </c>
      <c r="AZ29">
        <v>13.49</v>
      </c>
      <c r="BA29">
        <v>49.3</v>
      </c>
      <c r="BB29">
        <v>47.9</v>
      </c>
      <c r="BC29">
        <v>569</v>
      </c>
      <c r="BD29">
        <v>70</v>
      </c>
      <c r="BE29">
        <v>17.8</v>
      </c>
      <c r="BF29">
        <v>13.49</v>
      </c>
      <c r="BG29">
        <v>13.49</v>
      </c>
      <c r="BH29">
        <v>143</v>
      </c>
      <c r="BI29">
        <v>13.49</v>
      </c>
      <c r="BJ29">
        <v>143</v>
      </c>
      <c r="BK29">
        <v>13.2</v>
      </c>
      <c r="BL29">
        <v>395</v>
      </c>
      <c r="BM29">
        <v>427</v>
      </c>
      <c r="BN29">
        <v>86.4</v>
      </c>
      <c r="BO29">
        <v>34.799999999999997</v>
      </c>
      <c r="BP29">
        <v>108</v>
      </c>
      <c r="BQ29">
        <v>13.49</v>
      </c>
      <c r="BR29">
        <v>10.79</v>
      </c>
      <c r="BS29">
        <v>281230</v>
      </c>
      <c r="BT29">
        <v>2902.2</v>
      </c>
      <c r="BU29" t="str">
        <f>SRP[[#This Row],[Tier]]&amp;" - "&amp;DOLLAR(SRP[[#This Row],[United States]],2)&amp;" USD"</f>
        <v>27 - $13.49 USD</v>
      </c>
    </row>
    <row r="30" spans="1:73" x14ac:dyDescent="0.25">
      <c r="A30">
        <v>28</v>
      </c>
      <c r="B30">
        <v>13.99</v>
      </c>
      <c r="C30">
        <v>1064</v>
      </c>
      <c r="D30">
        <v>139</v>
      </c>
      <c r="E30">
        <v>18.600000000000001</v>
      </c>
      <c r="F30">
        <v>13.99</v>
      </c>
      <c r="G30">
        <v>1148</v>
      </c>
      <c r="H30">
        <v>13.99</v>
      </c>
      <c r="I30">
        <v>27</v>
      </c>
      <c r="J30">
        <v>20.6</v>
      </c>
      <c r="K30">
        <v>13.99</v>
      </c>
      <c r="L30">
        <v>9410</v>
      </c>
      <c r="M30" t="s">
        <v>530</v>
      </c>
      <c r="N30">
        <v>41900</v>
      </c>
      <c r="O30">
        <v>7000</v>
      </c>
      <c r="P30">
        <v>84</v>
      </c>
      <c r="Q30">
        <v>13.99</v>
      </c>
      <c r="R30">
        <v>279</v>
      </c>
      <c r="S30">
        <v>107</v>
      </c>
      <c r="T30">
        <v>84</v>
      </c>
      <c r="U30">
        <v>13.99</v>
      </c>
      <c r="V30">
        <v>13.99</v>
      </c>
      <c r="W30">
        <v>13.99</v>
      </c>
      <c r="X30">
        <v>13.99</v>
      </c>
      <c r="Y30">
        <v>13.99</v>
      </c>
      <c r="Z30">
        <v>95</v>
      </c>
      <c r="AA30">
        <v>2790</v>
      </c>
      <c r="AB30">
        <v>1819</v>
      </c>
      <c r="AC30">
        <v>904</v>
      </c>
      <c r="AD30">
        <v>131000</v>
      </c>
      <c r="AE30">
        <v>13.99</v>
      </c>
      <c r="AF30">
        <v>61</v>
      </c>
      <c r="AG30">
        <v>13.99</v>
      </c>
      <c r="AH30" t="e">
        <v>#REF!</v>
      </c>
      <c r="AI30">
        <v>2059</v>
      </c>
      <c r="AJ30">
        <v>13540</v>
      </c>
      <c r="AK30">
        <v>13.99</v>
      </c>
      <c r="AL30">
        <v>14</v>
      </c>
      <c r="AM30">
        <v>37.200000000000003</v>
      </c>
      <c r="AN30">
        <v>13.99</v>
      </c>
      <c r="AO30">
        <v>44</v>
      </c>
      <c r="AP30">
        <v>13.99</v>
      </c>
      <c r="AQ30">
        <v>4129.8</v>
      </c>
      <c r="AR30">
        <v>185</v>
      </c>
      <c r="AS30">
        <v>13.99</v>
      </c>
      <c r="AT30">
        <v>18.95</v>
      </c>
      <c r="AU30">
        <v>91</v>
      </c>
      <c r="AV30">
        <v>1305</v>
      </c>
      <c r="AW30">
        <v>37.4</v>
      </c>
      <c r="AX30">
        <v>605</v>
      </c>
      <c r="AY30">
        <v>54.99</v>
      </c>
      <c r="AZ30">
        <v>13.99</v>
      </c>
      <c r="BA30">
        <v>51.2</v>
      </c>
      <c r="BB30">
        <v>49.6</v>
      </c>
      <c r="BC30">
        <v>579</v>
      </c>
      <c r="BD30">
        <v>73</v>
      </c>
      <c r="BE30">
        <v>18.5</v>
      </c>
      <c r="BF30">
        <v>13.99</v>
      </c>
      <c r="BG30">
        <v>13.99</v>
      </c>
      <c r="BH30">
        <v>145</v>
      </c>
      <c r="BI30">
        <v>13.99</v>
      </c>
      <c r="BJ30">
        <v>145</v>
      </c>
      <c r="BK30">
        <v>13.8</v>
      </c>
      <c r="BL30">
        <v>410</v>
      </c>
      <c r="BM30">
        <v>443</v>
      </c>
      <c r="BN30">
        <v>89.6</v>
      </c>
      <c r="BO30">
        <v>36.200000000000003</v>
      </c>
      <c r="BP30">
        <v>112</v>
      </c>
      <c r="BQ30">
        <v>13.99</v>
      </c>
      <c r="BR30">
        <v>11.19</v>
      </c>
      <c r="BS30">
        <v>291650</v>
      </c>
      <c r="BT30">
        <v>3009.8</v>
      </c>
      <c r="BU30" t="str">
        <f>SRP[[#This Row],[Tier]]&amp;" - "&amp;DOLLAR(SRP[[#This Row],[United States]],2)&amp;" USD"</f>
        <v>28 - $13.99 USD</v>
      </c>
    </row>
    <row r="31" spans="1:73" x14ac:dyDescent="0.25">
      <c r="A31">
        <v>29</v>
      </c>
      <c r="B31">
        <v>14.49</v>
      </c>
      <c r="C31">
        <v>1102</v>
      </c>
      <c r="D31">
        <v>144</v>
      </c>
      <c r="E31">
        <v>19.25</v>
      </c>
      <c r="F31">
        <v>14.49</v>
      </c>
      <c r="G31">
        <v>1189</v>
      </c>
      <c r="H31">
        <v>14.49</v>
      </c>
      <c r="I31">
        <v>28</v>
      </c>
      <c r="J31">
        <v>21.3</v>
      </c>
      <c r="K31">
        <v>14.49</v>
      </c>
      <c r="L31">
        <v>9655</v>
      </c>
      <c r="M31" t="s">
        <v>530</v>
      </c>
      <c r="N31">
        <v>43400</v>
      </c>
      <c r="O31">
        <v>7250</v>
      </c>
      <c r="P31">
        <v>87</v>
      </c>
      <c r="Q31">
        <v>14.49</v>
      </c>
      <c r="R31">
        <v>289</v>
      </c>
      <c r="S31">
        <v>111</v>
      </c>
      <c r="T31">
        <v>87</v>
      </c>
      <c r="U31">
        <v>14.49</v>
      </c>
      <c r="V31">
        <v>14.49</v>
      </c>
      <c r="W31">
        <v>14.49</v>
      </c>
      <c r="X31">
        <v>14.49</v>
      </c>
      <c r="Y31">
        <v>14.49</v>
      </c>
      <c r="Z31">
        <v>97</v>
      </c>
      <c r="AA31">
        <v>2890</v>
      </c>
      <c r="AB31">
        <v>1884</v>
      </c>
      <c r="AC31">
        <v>922</v>
      </c>
      <c r="AD31">
        <v>135500</v>
      </c>
      <c r="AE31">
        <v>14.49</v>
      </c>
      <c r="AF31">
        <v>63</v>
      </c>
      <c r="AG31">
        <v>14.49</v>
      </c>
      <c r="AH31" t="e">
        <v>#REF!</v>
      </c>
      <c r="AI31">
        <v>2129</v>
      </c>
      <c r="AJ31">
        <v>14020</v>
      </c>
      <c r="AK31">
        <v>14.49</v>
      </c>
      <c r="AL31">
        <v>14.5</v>
      </c>
      <c r="AM31">
        <v>38.6</v>
      </c>
      <c r="AN31">
        <v>14.49</v>
      </c>
      <c r="AO31">
        <v>46</v>
      </c>
      <c r="AP31">
        <v>14.49</v>
      </c>
      <c r="AQ31">
        <v>4277.3999999999996</v>
      </c>
      <c r="AR31">
        <v>192</v>
      </c>
      <c r="AS31">
        <v>14.49</v>
      </c>
      <c r="AT31">
        <v>19.45</v>
      </c>
      <c r="AU31">
        <v>95</v>
      </c>
      <c r="AV31">
        <v>1352</v>
      </c>
      <c r="AW31">
        <v>38.700000000000003</v>
      </c>
      <c r="AX31">
        <v>627.5</v>
      </c>
      <c r="AY31">
        <v>57.49</v>
      </c>
      <c r="AZ31">
        <v>14.49</v>
      </c>
      <c r="BA31">
        <v>53.1</v>
      </c>
      <c r="BB31">
        <v>51.3</v>
      </c>
      <c r="BC31">
        <v>589</v>
      </c>
      <c r="BD31">
        <v>76</v>
      </c>
      <c r="BE31">
        <v>19.2</v>
      </c>
      <c r="BF31">
        <v>14.49</v>
      </c>
      <c r="BG31">
        <v>14.49</v>
      </c>
      <c r="BH31">
        <v>147</v>
      </c>
      <c r="BI31">
        <v>14.49</v>
      </c>
      <c r="BJ31">
        <v>147</v>
      </c>
      <c r="BK31">
        <v>14.4</v>
      </c>
      <c r="BL31">
        <v>425</v>
      </c>
      <c r="BM31">
        <v>459</v>
      </c>
      <c r="BN31">
        <v>92.8</v>
      </c>
      <c r="BO31">
        <v>37.6</v>
      </c>
      <c r="BP31">
        <v>116</v>
      </c>
      <c r="BQ31">
        <v>14.49</v>
      </c>
      <c r="BR31">
        <v>11.59</v>
      </c>
      <c r="BS31">
        <v>302070</v>
      </c>
      <c r="BT31">
        <v>3117.4</v>
      </c>
      <c r="BU31" t="str">
        <f>SRP[[#This Row],[Tier]]&amp;" - "&amp;DOLLAR(SRP[[#This Row],[United States]],2)&amp;" USD"</f>
        <v>29 - $14.49 USD</v>
      </c>
    </row>
    <row r="32" spans="1:73" x14ac:dyDescent="0.25">
      <c r="A32">
        <v>30</v>
      </c>
      <c r="B32">
        <v>14.99</v>
      </c>
      <c r="C32">
        <v>1140</v>
      </c>
      <c r="D32">
        <v>149</v>
      </c>
      <c r="E32">
        <v>19.95</v>
      </c>
      <c r="F32">
        <v>14.99</v>
      </c>
      <c r="G32">
        <v>1230</v>
      </c>
      <c r="H32">
        <v>14.99</v>
      </c>
      <c r="I32">
        <v>29</v>
      </c>
      <c r="J32">
        <v>22</v>
      </c>
      <c r="K32">
        <v>14.99</v>
      </c>
      <c r="L32">
        <v>9900</v>
      </c>
      <c r="M32" t="s">
        <v>530</v>
      </c>
      <c r="N32">
        <v>44900</v>
      </c>
      <c r="O32">
        <v>7500</v>
      </c>
      <c r="P32">
        <v>90</v>
      </c>
      <c r="Q32">
        <v>14.99</v>
      </c>
      <c r="R32">
        <v>299</v>
      </c>
      <c r="S32">
        <v>115</v>
      </c>
      <c r="T32">
        <v>90</v>
      </c>
      <c r="U32">
        <v>14.99</v>
      </c>
      <c r="V32">
        <v>14.99</v>
      </c>
      <c r="W32">
        <v>14.99</v>
      </c>
      <c r="X32">
        <v>14.99</v>
      </c>
      <c r="Y32">
        <v>14.99</v>
      </c>
      <c r="Z32">
        <v>99</v>
      </c>
      <c r="AA32">
        <v>2990</v>
      </c>
      <c r="AB32">
        <v>1949</v>
      </c>
      <c r="AC32">
        <v>940</v>
      </c>
      <c r="AD32">
        <v>140000</v>
      </c>
      <c r="AE32">
        <v>14.99</v>
      </c>
      <c r="AF32">
        <v>65</v>
      </c>
      <c r="AG32">
        <v>14.99</v>
      </c>
      <c r="AH32" t="e">
        <v>#REF!</v>
      </c>
      <c r="AI32">
        <v>2199</v>
      </c>
      <c r="AJ32">
        <v>14500</v>
      </c>
      <c r="AK32">
        <v>14.99</v>
      </c>
      <c r="AL32">
        <v>15</v>
      </c>
      <c r="AM32">
        <v>40</v>
      </c>
      <c r="AN32">
        <v>14.99</v>
      </c>
      <c r="AO32">
        <v>48</v>
      </c>
      <c r="AP32">
        <v>14.99</v>
      </c>
      <c r="AQ32">
        <v>4425</v>
      </c>
      <c r="AR32">
        <v>199</v>
      </c>
      <c r="AS32">
        <v>14.99</v>
      </c>
      <c r="AT32">
        <v>19.95</v>
      </c>
      <c r="AU32">
        <v>99</v>
      </c>
      <c r="AV32">
        <v>1399</v>
      </c>
      <c r="AW32">
        <v>40</v>
      </c>
      <c r="AX32">
        <v>650</v>
      </c>
      <c r="AY32">
        <v>59.99</v>
      </c>
      <c r="AZ32">
        <v>14.99</v>
      </c>
      <c r="BA32">
        <v>55</v>
      </c>
      <c r="BB32">
        <v>53</v>
      </c>
      <c r="BC32">
        <v>599</v>
      </c>
      <c r="BD32">
        <v>79</v>
      </c>
      <c r="BE32">
        <v>19.899999999999999</v>
      </c>
      <c r="BF32">
        <v>14.99</v>
      </c>
      <c r="BG32">
        <v>14.99</v>
      </c>
      <c r="BH32">
        <v>149</v>
      </c>
      <c r="BI32">
        <v>14.99</v>
      </c>
      <c r="BJ32">
        <v>149</v>
      </c>
      <c r="BK32">
        <v>15</v>
      </c>
      <c r="BL32">
        <v>440</v>
      </c>
      <c r="BM32">
        <v>475</v>
      </c>
      <c r="BN32">
        <v>96</v>
      </c>
      <c r="BO32">
        <v>39</v>
      </c>
      <c r="BP32">
        <v>120</v>
      </c>
      <c r="BQ32">
        <v>14.99</v>
      </c>
      <c r="BR32">
        <v>11.99</v>
      </c>
      <c r="BS32">
        <v>312490</v>
      </c>
      <c r="BT32">
        <v>3225</v>
      </c>
      <c r="BU32" t="str">
        <f>SRP[[#This Row],[Tier]]&amp;" - "&amp;DOLLAR(SRP[[#This Row],[United States]],2)&amp;" USD"</f>
        <v>30 - $14.99 USD</v>
      </c>
    </row>
    <row r="33" spans="1:73" x14ac:dyDescent="0.25">
      <c r="A33">
        <v>31</v>
      </c>
      <c r="B33">
        <v>15.49</v>
      </c>
      <c r="C33">
        <v>1178</v>
      </c>
      <c r="D33">
        <v>154</v>
      </c>
      <c r="E33">
        <v>20.65</v>
      </c>
      <c r="F33">
        <v>15.49</v>
      </c>
      <c r="G33">
        <v>1271</v>
      </c>
      <c r="H33">
        <v>15.49</v>
      </c>
      <c r="I33">
        <v>30</v>
      </c>
      <c r="J33">
        <v>22.8</v>
      </c>
      <c r="K33">
        <v>15.49</v>
      </c>
      <c r="L33">
        <v>10400</v>
      </c>
      <c r="M33" t="s">
        <v>530</v>
      </c>
      <c r="N33">
        <v>45400</v>
      </c>
      <c r="O33">
        <v>7750</v>
      </c>
      <c r="P33">
        <v>93</v>
      </c>
      <c r="Q33">
        <v>15.49</v>
      </c>
      <c r="R33">
        <v>309</v>
      </c>
      <c r="S33">
        <v>119</v>
      </c>
      <c r="T33">
        <v>93</v>
      </c>
      <c r="U33">
        <v>15.49</v>
      </c>
      <c r="V33">
        <v>15.49</v>
      </c>
      <c r="W33">
        <v>15.49</v>
      </c>
      <c r="X33">
        <v>15.49</v>
      </c>
      <c r="Y33">
        <v>15.49</v>
      </c>
      <c r="Z33">
        <v>101</v>
      </c>
      <c r="AA33">
        <v>3090</v>
      </c>
      <c r="AB33">
        <v>2014</v>
      </c>
      <c r="AC33">
        <v>958</v>
      </c>
      <c r="AD33">
        <v>145000</v>
      </c>
      <c r="AE33">
        <v>15.49</v>
      </c>
      <c r="AF33">
        <v>67.5</v>
      </c>
      <c r="AG33">
        <v>15.49</v>
      </c>
      <c r="AH33" t="e">
        <v>#REF!</v>
      </c>
      <c r="AI33">
        <v>2279</v>
      </c>
      <c r="AJ33">
        <v>15000</v>
      </c>
      <c r="AK33">
        <v>15.49</v>
      </c>
      <c r="AL33">
        <v>15.4</v>
      </c>
      <c r="AM33">
        <v>41.3</v>
      </c>
      <c r="AN33">
        <v>15.49</v>
      </c>
      <c r="AO33">
        <v>49</v>
      </c>
      <c r="AP33">
        <v>15.49</v>
      </c>
      <c r="AQ33">
        <v>4572.3999999999996</v>
      </c>
      <c r="AR33">
        <v>204</v>
      </c>
      <c r="AS33">
        <v>15.49</v>
      </c>
      <c r="AT33">
        <v>20.45</v>
      </c>
      <c r="AU33">
        <v>104</v>
      </c>
      <c r="AV33">
        <v>1449</v>
      </c>
      <c r="AW33">
        <v>41.4</v>
      </c>
      <c r="AX33">
        <v>671.5</v>
      </c>
      <c r="AY33">
        <v>60.99</v>
      </c>
      <c r="AZ33">
        <v>15.49</v>
      </c>
      <c r="BA33">
        <v>56.8</v>
      </c>
      <c r="BB33">
        <v>54.8</v>
      </c>
      <c r="BC33">
        <v>609</v>
      </c>
      <c r="BD33">
        <v>81</v>
      </c>
      <c r="BE33">
        <v>20.399999999999999</v>
      </c>
      <c r="BF33">
        <v>15.49</v>
      </c>
      <c r="BG33">
        <v>15.49</v>
      </c>
      <c r="BH33">
        <v>151</v>
      </c>
      <c r="BI33">
        <v>15.49</v>
      </c>
      <c r="BJ33">
        <v>154</v>
      </c>
      <c r="BK33">
        <v>15.4</v>
      </c>
      <c r="BL33">
        <v>450</v>
      </c>
      <c r="BM33">
        <v>491</v>
      </c>
      <c r="BN33">
        <v>99.2</v>
      </c>
      <c r="BO33">
        <v>40</v>
      </c>
      <c r="BP33">
        <v>124</v>
      </c>
      <c r="BQ33">
        <v>15.49</v>
      </c>
      <c r="BR33">
        <v>12.39</v>
      </c>
      <c r="BS33">
        <v>322900</v>
      </c>
      <c r="BT33">
        <v>3332.6</v>
      </c>
      <c r="BU33" t="str">
        <f>SRP[[#This Row],[Tier]]&amp;" - "&amp;DOLLAR(SRP[[#This Row],[United States]],2)&amp;" USD"</f>
        <v>31 - $15.49 USD</v>
      </c>
    </row>
    <row r="34" spans="1:73" x14ac:dyDescent="0.25">
      <c r="A34">
        <v>32</v>
      </c>
      <c r="B34">
        <v>15.99</v>
      </c>
      <c r="C34">
        <v>1216</v>
      </c>
      <c r="D34">
        <v>159</v>
      </c>
      <c r="E34">
        <v>21.35</v>
      </c>
      <c r="F34">
        <v>15.99</v>
      </c>
      <c r="G34">
        <v>1312</v>
      </c>
      <c r="H34">
        <v>15.99</v>
      </c>
      <c r="I34">
        <v>31</v>
      </c>
      <c r="J34">
        <v>23.6</v>
      </c>
      <c r="K34">
        <v>15.99</v>
      </c>
      <c r="L34">
        <v>10900</v>
      </c>
      <c r="M34" t="s">
        <v>530</v>
      </c>
      <c r="N34">
        <v>45900</v>
      </c>
      <c r="O34">
        <v>8000</v>
      </c>
      <c r="P34">
        <v>96</v>
      </c>
      <c r="Q34">
        <v>15.99</v>
      </c>
      <c r="R34">
        <v>319</v>
      </c>
      <c r="S34">
        <v>123</v>
      </c>
      <c r="T34">
        <v>96</v>
      </c>
      <c r="U34">
        <v>15.99</v>
      </c>
      <c r="V34">
        <v>15.99</v>
      </c>
      <c r="W34">
        <v>15.99</v>
      </c>
      <c r="X34">
        <v>15.99</v>
      </c>
      <c r="Y34">
        <v>15.99</v>
      </c>
      <c r="Z34">
        <v>103</v>
      </c>
      <c r="AA34">
        <v>3190</v>
      </c>
      <c r="AB34">
        <v>2079</v>
      </c>
      <c r="AC34">
        <v>976</v>
      </c>
      <c r="AD34">
        <v>150000</v>
      </c>
      <c r="AE34">
        <v>15.99</v>
      </c>
      <c r="AF34">
        <v>70</v>
      </c>
      <c r="AG34">
        <v>15.99</v>
      </c>
      <c r="AH34" t="e">
        <v>#REF!</v>
      </c>
      <c r="AI34">
        <v>2359</v>
      </c>
      <c r="AJ34">
        <v>15500</v>
      </c>
      <c r="AK34">
        <v>15.99</v>
      </c>
      <c r="AL34">
        <v>15.8</v>
      </c>
      <c r="AM34">
        <v>42.6</v>
      </c>
      <c r="AN34">
        <v>15.99</v>
      </c>
      <c r="AO34">
        <v>51</v>
      </c>
      <c r="AP34">
        <v>15.99</v>
      </c>
      <c r="AQ34">
        <v>4719.8</v>
      </c>
      <c r="AR34">
        <v>209</v>
      </c>
      <c r="AS34">
        <v>15.99</v>
      </c>
      <c r="AT34">
        <v>20.95</v>
      </c>
      <c r="AU34">
        <v>109</v>
      </c>
      <c r="AV34">
        <v>1499</v>
      </c>
      <c r="AW34">
        <v>42.8</v>
      </c>
      <c r="AX34">
        <v>693</v>
      </c>
      <c r="AY34">
        <v>61.99</v>
      </c>
      <c r="AZ34">
        <v>15.99</v>
      </c>
      <c r="BA34">
        <v>58.6</v>
      </c>
      <c r="BB34">
        <v>56.6</v>
      </c>
      <c r="BC34">
        <v>619</v>
      </c>
      <c r="BD34">
        <v>83</v>
      </c>
      <c r="BE34">
        <v>20.9</v>
      </c>
      <c r="BF34">
        <v>15.99</v>
      </c>
      <c r="BG34">
        <v>15.99</v>
      </c>
      <c r="BH34">
        <v>153</v>
      </c>
      <c r="BI34">
        <v>15.99</v>
      </c>
      <c r="BJ34">
        <v>159</v>
      </c>
      <c r="BK34">
        <v>15.8</v>
      </c>
      <c r="BL34">
        <v>460</v>
      </c>
      <c r="BM34">
        <v>507</v>
      </c>
      <c r="BN34">
        <v>102.4</v>
      </c>
      <c r="BO34">
        <v>41</v>
      </c>
      <c r="BP34">
        <v>128</v>
      </c>
      <c r="BQ34">
        <v>15.99</v>
      </c>
      <c r="BR34">
        <v>12.79</v>
      </c>
      <c r="BS34">
        <v>333310</v>
      </c>
      <c r="BT34">
        <v>3440.2</v>
      </c>
      <c r="BU34" t="str">
        <f>SRP[[#This Row],[Tier]]&amp;" - "&amp;DOLLAR(SRP[[#This Row],[United States]],2)&amp;" USD"</f>
        <v>32 - $15.99 USD</v>
      </c>
    </row>
    <row r="35" spans="1:73" x14ac:dyDescent="0.25">
      <c r="A35">
        <v>33</v>
      </c>
      <c r="B35">
        <v>16.489999999999998</v>
      </c>
      <c r="C35">
        <v>1254</v>
      </c>
      <c r="D35">
        <v>164</v>
      </c>
      <c r="E35">
        <v>21.95</v>
      </c>
      <c r="F35">
        <v>16.489999999999998</v>
      </c>
      <c r="G35">
        <v>1353</v>
      </c>
      <c r="H35">
        <v>16.489999999999998</v>
      </c>
      <c r="I35">
        <v>32</v>
      </c>
      <c r="J35">
        <v>24.4</v>
      </c>
      <c r="K35">
        <v>16.489999999999998</v>
      </c>
      <c r="L35">
        <v>11400</v>
      </c>
      <c r="M35" t="s">
        <v>530</v>
      </c>
      <c r="N35">
        <v>46400</v>
      </c>
      <c r="O35">
        <v>8250</v>
      </c>
      <c r="P35">
        <v>99</v>
      </c>
      <c r="Q35">
        <v>16.489999999999998</v>
      </c>
      <c r="R35">
        <v>329</v>
      </c>
      <c r="S35">
        <v>127</v>
      </c>
      <c r="T35">
        <v>99</v>
      </c>
      <c r="U35">
        <v>16.489999999999998</v>
      </c>
      <c r="V35">
        <v>16.489999999999998</v>
      </c>
      <c r="W35">
        <v>16.489999999999998</v>
      </c>
      <c r="X35">
        <v>16.489999999999998</v>
      </c>
      <c r="Y35">
        <v>16.489999999999998</v>
      </c>
      <c r="Z35">
        <v>105</v>
      </c>
      <c r="AA35">
        <v>3290</v>
      </c>
      <c r="AB35">
        <v>2144</v>
      </c>
      <c r="AC35">
        <v>994</v>
      </c>
      <c r="AD35">
        <v>155000</v>
      </c>
      <c r="AE35">
        <v>16.489999999999998</v>
      </c>
      <c r="AF35">
        <v>72.5</v>
      </c>
      <c r="AG35">
        <v>16.489999999999998</v>
      </c>
      <c r="AH35" t="e">
        <v>#REF!</v>
      </c>
      <c r="AI35">
        <v>2439</v>
      </c>
      <c r="AJ35">
        <v>16000</v>
      </c>
      <c r="AK35">
        <v>16.489999999999998</v>
      </c>
      <c r="AL35">
        <v>16.2</v>
      </c>
      <c r="AM35">
        <v>43.9</v>
      </c>
      <c r="AN35">
        <v>16.489999999999998</v>
      </c>
      <c r="AO35">
        <v>52</v>
      </c>
      <c r="AP35">
        <v>16.489999999999998</v>
      </c>
      <c r="AQ35">
        <v>4867.2</v>
      </c>
      <c r="AR35">
        <v>214</v>
      </c>
      <c r="AS35">
        <v>16.489999999999998</v>
      </c>
      <c r="AT35">
        <v>21.45</v>
      </c>
      <c r="AU35">
        <v>114</v>
      </c>
      <c r="AV35">
        <v>1549</v>
      </c>
      <c r="AW35">
        <v>44.2</v>
      </c>
      <c r="AX35">
        <v>714.5</v>
      </c>
      <c r="AY35">
        <v>62.99</v>
      </c>
      <c r="AZ35">
        <v>16.489999999999998</v>
      </c>
      <c r="BA35">
        <v>60.4</v>
      </c>
      <c r="BB35">
        <v>58.4</v>
      </c>
      <c r="BC35">
        <v>629</v>
      </c>
      <c r="BD35">
        <v>85</v>
      </c>
      <c r="BE35">
        <v>21.4</v>
      </c>
      <c r="BF35">
        <v>16.489999999999998</v>
      </c>
      <c r="BG35">
        <v>16.489999999999998</v>
      </c>
      <c r="BH35">
        <v>155</v>
      </c>
      <c r="BI35">
        <v>16.489999999999998</v>
      </c>
      <c r="BJ35">
        <v>164</v>
      </c>
      <c r="BK35">
        <v>16.2</v>
      </c>
      <c r="BL35">
        <v>470</v>
      </c>
      <c r="BM35">
        <v>523</v>
      </c>
      <c r="BN35">
        <v>105.6</v>
      </c>
      <c r="BO35">
        <v>42</v>
      </c>
      <c r="BP35">
        <v>132</v>
      </c>
      <c r="BQ35">
        <v>16.489999999999998</v>
      </c>
      <c r="BR35">
        <v>13.19</v>
      </c>
      <c r="BS35">
        <v>343720</v>
      </c>
      <c r="BT35">
        <v>3547.8</v>
      </c>
      <c r="BU35" t="str">
        <f>SRP[[#This Row],[Tier]]&amp;" - "&amp;DOLLAR(SRP[[#This Row],[United States]],2)&amp;" USD"</f>
        <v>33 - $16.49 USD</v>
      </c>
    </row>
    <row r="36" spans="1:73" x14ac:dyDescent="0.25">
      <c r="A36">
        <v>34</v>
      </c>
      <c r="B36">
        <v>16.989999999999998</v>
      </c>
      <c r="C36">
        <v>1292</v>
      </c>
      <c r="D36">
        <v>169</v>
      </c>
      <c r="E36">
        <v>22.75</v>
      </c>
      <c r="F36">
        <v>16.989999999999998</v>
      </c>
      <c r="G36">
        <v>1394</v>
      </c>
      <c r="H36">
        <v>16.989999999999998</v>
      </c>
      <c r="I36">
        <v>33</v>
      </c>
      <c r="J36">
        <v>25.2</v>
      </c>
      <c r="K36">
        <v>16.989999999999998</v>
      </c>
      <c r="L36">
        <v>11900</v>
      </c>
      <c r="M36" t="s">
        <v>530</v>
      </c>
      <c r="N36">
        <v>46900</v>
      </c>
      <c r="O36">
        <v>8500</v>
      </c>
      <c r="P36">
        <v>102</v>
      </c>
      <c r="Q36">
        <v>16.989999999999998</v>
      </c>
      <c r="R36">
        <v>339</v>
      </c>
      <c r="S36">
        <v>131</v>
      </c>
      <c r="T36">
        <v>102</v>
      </c>
      <c r="U36">
        <v>16.989999999999998</v>
      </c>
      <c r="V36">
        <v>16.989999999999998</v>
      </c>
      <c r="W36">
        <v>16.989999999999998</v>
      </c>
      <c r="X36">
        <v>16.989999999999998</v>
      </c>
      <c r="Y36">
        <v>16.989999999999998</v>
      </c>
      <c r="Z36">
        <v>107</v>
      </c>
      <c r="AA36">
        <v>3390</v>
      </c>
      <c r="AB36">
        <v>2209</v>
      </c>
      <c r="AC36">
        <v>1012</v>
      </c>
      <c r="AD36">
        <v>160000</v>
      </c>
      <c r="AE36">
        <v>16.989999999999998</v>
      </c>
      <c r="AF36">
        <v>75</v>
      </c>
      <c r="AG36">
        <v>16.989999999999998</v>
      </c>
      <c r="AH36" t="e">
        <v>#REF!</v>
      </c>
      <c r="AI36">
        <v>2519</v>
      </c>
      <c r="AJ36">
        <v>16500</v>
      </c>
      <c r="AK36">
        <v>16.989999999999998</v>
      </c>
      <c r="AL36">
        <v>16.600000000000001</v>
      </c>
      <c r="AM36">
        <v>45.2</v>
      </c>
      <c r="AN36">
        <v>16.989999999999998</v>
      </c>
      <c r="AO36">
        <v>54</v>
      </c>
      <c r="AP36">
        <v>16.989999999999998</v>
      </c>
      <c r="AQ36">
        <v>5014.6000000000004</v>
      </c>
      <c r="AR36">
        <v>219</v>
      </c>
      <c r="AS36">
        <v>16.989999999999998</v>
      </c>
      <c r="AT36">
        <v>21.95</v>
      </c>
      <c r="AU36">
        <v>119</v>
      </c>
      <c r="AV36">
        <v>1599</v>
      </c>
      <c r="AW36">
        <v>45.6</v>
      </c>
      <c r="AX36">
        <v>736</v>
      </c>
      <c r="AY36">
        <v>63.99</v>
      </c>
      <c r="AZ36">
        <v>16.989999999999998</v>
      </c>
      <c r="BA36">
        <v>62.2</v>
      </c>
      <c r="BB36">
        <v>60.2</v>
      </c>
      <c r="BC36">
        <v>639</v>
      </c>
      <c r="BD36">
        <v>87</v>
      </c>
      <c r="BE36">
        <v>21.9</v>
      </c>
      <c r="BF36">
        <v>16.989999999999998</v>
      </c>
      <c r="BG36">
        <v>16.989999999999998</v>
      </c>
      <c r="BH36">
        <v>157</v>
      </c>
      <c r="BI36">
        <v>16.989999999999998</v>
      </c>
      <c r="BJ36">
        <v>169</v>
      </c>
      <c r="BK36">
        <v>16.600000000000001</v>
      </c>
      <c r="BL36">
        <v>480</v>
      </c>
      <c r="BM36">
        <v>539</v>
      </c>
      <c r="BN36">
        <v>108.8</v>
      </c>
      <c r="BO36">
        <v>43</v>
      </c>
      <c r="BP36">
        <v>136</v>
      </c>
      <c r="BQ36">
        <v>16.989999999999998</v>
      </c>
      <c r="BR36">
        <v>13.59</v>
      </c>
      <c r="BS36">
        <v>354130</v>
      </c>
      <c r="BT36">
        <v>3655.4</v>
      </c>
      <c r="BU36" t="str">
        <f>SRP[[#This Row],[Tier]]&amp;" - "&amp;DOLLAR(SRP[[#This Row],[United States]],2)&amp;" USD"</f>
        <v>34 - $16.99 USD</v>
      </c>
    </row>
    <row r="37" spans="1:73" x14ac:dyDescent="0.25">
      <c r="A37">
        <v>35</v>
      </c>
      <c r="B37">
        <v>17.489999999999998</v>
      </c>
      <c r="C37">
        <v>1330</v>
      </c>
      <c r="D37">
        <v>174</v>
      </c>
      <c r="E37">
        <v>23.45</v>
      </c>
      <c r="F37">
        <v>17.489999999999998</v>
      </c>
      <c r="G37">
        <v>1435</v>
      </c>
      <c r="H37">
        <v>17.489999999999998</v>
      </c>
      <c r="I37">
        <v>34</v>
      </c>
      <c r="J37">
        <v>26</v>
      </c>
      <c r="K37">
        <v>17.489999999999998</v>
      </c>
      <c r="L37">
        <v>12400</v>
      </c>
      <c r="M37" t="s">
        <v>530</v>
      </c>
      <c r="N37">
        <v>47400</v>
      </c>
      <c r="O37">
        <v>8750</v>
      </c>
      <c r="P37">
        <v>105</v>
      </c>
      <c r="Q37">
        <v>17.489999999999998</v>
      </c>
      <c r="R37">
        <v>349</v>
      </c>
      <c r="S37">
        <v>135</v>
      </c>
      <c r="T37">
        <v>105</v>
      </c>
      <c r="U37">
        <v>17.489999999999998</v>
      </c>
      <c r="V37">
        <v>17.489999999999998</v>
      </c>
      <c r="W37">
        <v>17.489999999999998</v>
      </c>
      <c r="X37">
        <v>17.489999999999998</v>
      </c>
      <c r="Y37">
        <v>17.489999999999998</v>
      </c>
      <c r="Z37">
        <v>109</v>
      </c>
      <c r="AA37">
        <v>3490</v>
      </c>
      <c r="AB37">
        <v>2274</v>
      </c>
      <c r="AC37">
        <v>1030</v>
      </c>
      <c r="AD37">
        <v>165000</v>
      </c>
      <c r="AE37">
        <v>17.489999999999998</v>
      </c>
      <c r="AF37">
        <v>77.5</v>
      </c>
      <c r="AG37">
        <v>17.489999999999998</v>
      </c>
      <c r="AH37" t="e">
        <v>#REF!</v>
      </c>
      <c r="AI37">
        <v>2599</v>
      </c>
      <c r="AJ37">
        <v>17000</v>
      </c>
      <c r="AK37">
        <v>17.489999999999998</v>
      </c>
      <c r="AL37">
        <v>17</v>
      </c>
      <c r="AM37">
        <v>46.5</v>
      </c>
      <c r="AN37">
        <v>17.489999999999998</v>
      </c>
      <c r="AO37">
        <v>55</v>
      </c>
      <c r="AP37">
        <v>17.489999999999998</v>
      </c>
      <c r="AQ37">
        <v>5162</v>
      </c>
      <c r="AR37">
        <v>224</v>
      </c>
      <c r="AS37">
        <v>17.489999999999998</v>
      </c>
      <c r="AT37">
        <v>22.45</v>
      </c>
      <c r="AU37">
        <v>124</v>
      </c>
      <c r="AV37">
        <v>1649</v>
      </c>
      <c r="AW37">
        <v>47</v>
      </c>
      <c r="AX37">
        <v>757.5</v>
      </c>
      <c r="AY37">
        <v>64.989999999999995</v>
      </c>
      <c r="AZ37">
        <v>17.489999999999998</v>
      </c>
      <c r="BA37">
        <v>64</v>
      </c>
      <c r="BB37">
        <v>62</v>
      </c>
      <c r="BC37">
        <v>649</v>
      </c>
      <c r="BD37">
        <v>89</v>
      </c>
      <c r="BE37">
        <v>22.4</v>
      </c>
      <c r="BF37">
        <v>17.489999999999998</v>
      </c>
      <c r="BG37">
        <v>17.489999999999998</v>
      </c>
      <c r="BH37">
        <v>159</v>
      </c>
      <c r="BI37">
        <v>17.489999999999998</v>
      </c>
      <c r="BJ37">
        <v>174</v>
      </c>
      <c r="BK37">
        <v>17</v>
      </c>
      <c r="BL37">
        <v>490</v>
      </c>
      <c r="BM37">
        <v>555</v>
      </c>
      <c r="BN37">
        <v>112</v>
      </c>
      <c r="BO37">
        <v>44</v>
      </c>
      <c r="BP37">
        <v>140</v>
      </c>
      <c r="BQ37">
        <v>17.489999999999998</v>
      </c>
      <c r="BR37">
        <v>13.99</v>
      </c>
      <c r="BS37">
        <v>364540</v>
      </c>
      <c r="BT37">
        <v>3763</v>
      </c>
      <c r="BU37" t="str">
        <f>SRP[[#This Row],[Tier]]&amp;" - "&amp;DOLLAR(SRP[[#This Row],[United States]],2)&amp;" USD"</f>
        <v>35 - $17.49 USD</v>
      </c>
    </row>
    <row r="38" spans="1:73" x14ac:dyDescent="0.25">
      <c r="A38">
        <v>36</v>
      </c>
      <c r="B38">
        <v>17.989999999999998</v>
      </c>
      <c r="C38">
        <v>1368</v>
      </c>
      <c r="D38">
        <v>179</v>
      </c>
      <c r="E38">
        <v>24.15</v>
      </c>
      <c r="F38">
        <v>17.989999999999998</v>
      </c>
      <c r="G38">
        <v>1476</v>
      </c>
      <c r="H38">
        <v>17.989999999999998</v>
      </c>
      <c r="I38">
        <v>35</v>
      </c>
      <c r="J38">
        <v>26.8</v>
      </c>
      <c r="K38">
        <v>17.989999999999998</v>
      </c>
      <c r="L38">
        <v>12900</v>
      </c>
      <c r="M38" t="s">
        <v>530</v>
      </c>
      <c r="N38">
        <v>47900</v>
      </c>
      <c r="O38">
        <v>9000</v>
      </c>
      <c r="P38">
        <v>108</v>
      </c>
      <c r="Q38">
        <v>17.989999999999998</v>
      </c>
      <c r="R38">
        <v>359</v>
      </c>
      <c r="S38">
        <v>139</v>
      </c>
      <c r="T38">
        <v>108</v>
      </c>
      <c r="U38">
        <v>17.989999999999998</v>
      </c>
      <c r="V38">
        <v>17.989999999999998</v>
      </c>
      <c r="W38">
        <v>17.989999999999998</v>
      </c>
      <c r="X38">
        <v>17.989999999999998</v>
      </c>
      <c r="Y38">
        <v>17.989999999999998</v>
      </c>
      <c r="Z38">
        <v>111</v>
      </c>
      <c r="AA38">
        <v>3590</v>
      </c>
      <c r="AB38">
        <v>2339</v>
      </c>
      <c r="AC38">
        <v>1048</v>
      </c>
      <c r="AD38">
        <v>170000</v>
      </c>
      <c r="AE38">
        <v>17.989999999999998</v>
      </c>
      <c r="AF38">
        <v>80</v>
      </c>
      <c r="AG38">
        <v>17.989999999999998</v>
      </c>
      <c r="AH38" t="e">
        <v>#REF!</v>
      </c>
      <c r="AI38">
        <v>2679</v>
      </c>
      <c r="AJ38">
        <v>17500</v>
      </c>
      <c r="AK38">
        <v>17.989999999999998</v>
      </c>
      <c r="AL38">
        <v>17.399999999999999</v>
      </c>
      <c r="AM38">
        <v>47.8</v>
      </c>
      <c r="AN38">
        <v>17.989999999999998</v>
      </c>
      <c r="AO38">
        <v>57</v>
      </c>
      <c r="AP38">
        <v>17.989999999999998</v>
      </c>
      <c r="AQ38">
        <v>5309.4</v>
      </c>
      <c r="AR38">
        <v>229</v>
      </c>
      <c r="AS38">
        <v>17.989999999999998</v>
      </c>
      <c r="AT38">
        <v>22.95</v>
      </c>
      <c r="AU38">
        <v>129</v>
      </c>
      <c r="AV38">
        <v>1699</v>
      </c>
      <c r="AW38">
        <v>48.4</v>
      </c>
      <c r="AX38">
        <v>779</v>
      </c>
      <c r="AY38">
        <v>65.989999999999995</v>
      </c>
      <c r="AZ38">
        <v>17.989999999999998</v>
      </c>
      <c r="BA38">
        <v>65.8</v>
      </c>
      <c r="BB38">
        <v>63.8</v>
      </c>
      <c r="BC38">
        <v>659</v>
      </c>
      <c r="BD38">
        <v>91</v>
      </c>
      <c r="BE38">
        <v>22.9</v>
      </c>
      <c r="BF38">
        <v>17.989999999999998</v>
      </c>
      <c r="BG38">
        <v>17.989999999999998</v>
      </c>
      <c r="BH38">
        <v>161</v>
      </c>
      <c r="BI38">
        <v>17.989999999999998</v>
      </c>
      <c r="BJ38">
        <v>179</v>
      </c>
      <c r="BK38">
        <v>17.399999999999999</v>
      </c>
      <c r="BL38">
        <v>500</v>
      </c>
      <c r="BM38">
        <v>571</v>
      </c>
      <c r="BN38">
        <v>115.2</v>
      </c>
      <c r="BO38">
        <v>45</v>
      </c>
      <c r="BP38">
        <v>144</v>
      </c>
      <c r="BQ38">
        <v>17.989999999999998</v>
      </c>
      <c r="BR38">
        <v>14.39</v>
      </c>
      <c r="BS38">
        <v>374950</v>
      </c>
      <c r="BT38">
        <v>3870.6</v>
      </c>
      <c r="BU38" t="str">
        <f>SRP[[#This Row],[Tier]]&amp;" - "&amp;DOLLAR(SRP[[#This Row],[United States]],2)&amp;" USD"</f>
        <v>36 - $17.99 USD</v>
      </c>
    </row>
    <row r="39" spans="1:73" x14ac:dyDescent="0.25">
      <c r="A39">
        <v>37</v>
      </c>
      <c r="B39">
        <v>18.489999999999998</v>
      </c>
      <c r="C39">
        <v>1406</v>
      </c>
      <c r="D39">
        <v>184</v>
      </c>
      <c r="E39">
        <v>24.85</v>
      </c>
      <c r="F39">
        <v>18.489999999999998</v>
      </c>
      <c r="G39">
        <v>1517</v>
      </c>
      <c r="H39">
        <v>18.489999999999998</v>
      </c>
      <c r="I39">
        <v>36</v>
      </c>
      <c r="J39">
        <v>27.6</v>
      </c>
      <c r="K39">
        <v>18.489999999999998</v>
      </c>
      <c r="L39">
        <v>13400</v>
      </c>
      <c r="M39" t="s">
        <v>530</v>
      </c>
      <c r="N39">
        <v>48400</v>
      </c>
      <c r="O39">
        <v>9250</v>
      </c>
      <c r="P39">
        <v>111</v>
      </c>
      <c r="Q39">
        <v>18.489999999999998</v>
      </c>
      <c r="R39">
        <v>369</v>
      </c>
      <c r="S39">
        <v>143</v>
      </c>
      <c r="T39">
        <v>111</v>
      </c>
      <c r="U39">
        <v>18.489999999999998</v>
      </c>
      <c r="V39">
        <v>18.489999999999998</v>
      </c>
      <c r="W39">
        <v>18.489999999999998</v>
      </c>
      <c r="X39">
        <v>18.489999999999998</v>
      </c>
      <c r="Y39">
        <v>18.489999999999998</v>
      </c>
      <c r="Z39">
        <v>113</v>
      </c>
      <c r="AA39">
        <v>3690</v>
      </c>
      <c r="AB39">
        <v>2404</v>
      </c>
      <c r="AC39">
        <v>1066</v>
      </c>
      <c r="AD39">
        <v>175000</v>
      </c>
      <c r="AE39">
        <v>18.489999999999998</v>
      </c>
      <c r="AF39">
        <v>82.5</v>
      </c>
      <c r="AG39">
        <v>18.489999999999998</v>
      </c>
      <c r="AH39" t="e">
        <v>#REF!</v>
      </c>
      <c r="AI39">
        <v>2759</v>
      </c>
      <c r="AJ39">
        <v>18000</v>
      </c>
      <c r="AK39">
        <v>18.489999999999998</v>
      </c>
      <c r="AL39">
        <v>17.8</v>
      </c>
      <c r="AM39">
        <v>49.1</v>
      </c>
      <c r="AN39">
        <v>18.489999999999998</v>
      </c>
      <c r="AO39">
        <v>58</v>
      </c>
      <c r="AP39">
        <v>18.489999999999998</v>
      </c>
      <c r="AQ39">
        <v>5456.8</v>
      </c>
      <c r="AR39">
        <v>234</v>
      </c>
      <c r="AS39">
        <v>18.489999999999998</v>
      </c>
      <c r="AT39">
        <v>23.45</v>
      </c>
      <c r="AU39">
        <v>134</v>
      </c>
      <c r="AV39">
        <v>1749</v>
      </c>
      <c r="AW39">
        <v>49.8</v>
      </c>
      <c r="AX39">
        <v>800.5</v>
      </c>
      <c r="AY39">
        <v>66.989999999999995</v>
      </c>
      <c r="AZ39">
        <v>18.489999999999998</v>
      </c>
      <c r="BA39">
        <v>67.599999999999994</v>
      </c>
      <c r="BB39">
        <v>65.599999999999994</v>
      </c>
      <c r="BC39">
        <v>669</v>
      </c>
      <c r="BD39">
        <v>93</v>
      </c>
      <c r="BE39">
        <v>23.4</v>
      </c>
      <c r="BF39">
        <v>18.489999999999998</v>
      </c>
      <c r="BG39">
        <v>18.489999999999998</v>
      </c>
      <c r="BH39">
        <v>163</v>
      </c>
      <c r="BI39">
        <v>18.489999999999998</v>
      </c>
      <c r="BJ39">
        <v>184</v>
      </c>
      <c r="BK39">
        <v>17.8</v>
      </c>
      <c r="BL39">
        <v>510</v>
      </c>
      <c r="BM39">
        <v>587</v>
      </c>
      <c r="BN39">
        <v>118.4</v>
      </c>
      <c r="BO39">
        <v>46</v>
      </c>
      <c r="BP39">
        <v>148</v>
      </c>
      <c r="BQ39">
        <v>18.489999999999998</v>
      </c>
      <c r="BR39">
        <v>14.79</v>
      </c>
      <c r="BS39">
        <v>385360</v>
      </c>
      <c r="BT39">
        <v>3978.2</v>
      </c>
      <c r="BU39" t="str">
        <f>SRP[[#This Row],[Tier]]&amp;" - "&amp;DOLLAR(SRP[[#This Row],[United States]],2)&amp;" USD"</f>
        <v>37 - $18.49 USD</v>
      </c>
    </row>
    <row r="40" spans="1:73" x14ac:dyDescent="0.25">
      <c r="A40">
        <v>38</v>
      </c>
      <c r="B40">
        <v>18.989999999999998</v>
      </c>
      <c r="C40">
        <v>1444</v>
      </c>
      <c r="D40">
        <v>189</v>
      </c>
      <c r="E40">
        <v>25.55</v>
      </c>
      <c r="F40">
        <v>18.989999999999998</v>
      </c>
      <c r="G40">
        <v>1558</v>
      </c>
      <c r="H40">
        <v>18.989999999999998</v>
      </c>
      <c r="I40">
        <v>37</v>
      </c>
      <c r="J40">
        <v>28.4</v>
      </c>
      <c r="K40">
        <v>18.989999999999998</v>
      </c>
      <c r="L40">
        <v>13900</v>
      </c>
      <c r="M40" t="s">
        <v>530</v>
      </c>
      <c r="N40">
        <v>48900</v>
      </c>
      <c r="O40">
        <v>9500</v>
      </c>
      <c r="P40">
        <v>114</v>
      </c>
      <c r="Q40">
        <v>18.989999999999998</v>
      </c>
      <c r="R40">
        <v>379</v>
      </c>
      <c r="S40">
        <v>147</v>
      </c>
      <c r="T40">
        <v>114</v>
      </c>
      <c r="U40">
        <v>18.989999999999998</v>
      </c>
      <c r="V40">
        <v>18.989999999999998</v>
      </c>
      <c r="W40">
        <v>18.989999999999998</v>
      </c>
      <c r="X40">
        <v>18.989999999999998</v>
      </c>
      <c r="Y40">
        <v>18.989999999999998</v>
      </c>
      <c r="Z40">
        <v>115</v>
      </c>
      <c r="AA40">
        <v>3790</v>
      </c>
      <c r="AB40">
        <v>2469</v>
      </c>
      <c r="AC40">
        <v>1084</v>
      </c>
      <c r="AD40">
        <v>180000</v>
      </c>
      <c r="AE40">
        <v>18.989999999999998</v>
      </c>
      <c r="AF40">
        <v>85</v>
      </c>
      <c r="AG40">
        <v>18.989999999999998</v>
      </c>
      <c r="AH40" t="e">
        <v>#REF!</v>
      </c>
      <c r="AI40">
        <v>2839</v>
      </c>
      <c r="AJ40">
        <v>18500</v>
      </c>
      <c r="AK40">
        <v>18.989999999999998</v>
      </c>
      <c r="AL40">
        <v>18.2</v>
      </c>
      <c r="AM40">
        <v>50.4</v>
      </c>
      <c r="AN40">
        <v>18.989999999999998</v>
      </c>
      <c r="AO40">
        <v>60</v>
      </c>
      <c r="AP40">
        <v>18.989999999999998</v>
      </c>
      <c r="AQ40">
        <v>5604.2</v>
      </c>
      <c r="AR40">
        <v>239</v>
      </c>
      <c r="AS40">
        <v>18.989999999999998</v>
      </c>
      <c r="AT40">
        <v>23.95</v>
      </c>
      <c r="AU40">
        <v>139</v>
      </c>
      <c r="AV40">
        <v>1799</v>
      </c>
      <c r="AW40">
        <v>51.2</v>
      </c>
      <c r="AX40">
        <v>822</v>
      </c>
      <c r="AY40">
        <v>67.989999999999995</v>
      </c>
      <c r="AZ40">
        <v>18.989999999999998</v>
      </c>
      <c r="BA40">
        <v>69.400000000000006</v>
      </c>
      <c r="BB40">
        <v>67.400000000000006</v>
      </c>
      <c r="BC40">
        <v>679</v>
      </c>
      <c r="BD40">
        <v>95</v>
      </c>
      <c r="BE40">
        <v>23.9</v>
      </c>
      <c r="BF40">
        <v>18.989999999999998</v>
      </c>
      <c r="BG40">
        <v>18.989999999999998</v>
      </c>
      <c r="BH40">
        <v>165</v>
      </c>
      <c r="BI40">
        <v>18.989999999999998</v>
      </c>
      <c r="BJ40">
        <v>189</v>
      </c>
      <c r="BK40">
        <v>18.2</v>
      </c>
      <c r="BL40">
        <v>520</v>
      </c>
      <c r="BM40">
        <v>603</v>
      </c>
      <c r="BN40">
        <v>121.6</v>
      </c>
      <c r="BO40">
        <v>47</v>
      </c>
      <c r="BP40">
        <v>152</v>
      </c>
      <c r="BQ40">
        <v>18.989999999999998</v>
      </c>
      <c r="BR40">
        <v>15.19</v>
      </c>
      <c r="BS40">
        <v>395770</v>
      </c>
      <c r="BT40">
        <v>4085.8</v>
      </c>
      <c r="BU40" t="str">
        <f>SRP[[#This Row],[Tier]]&amp;" - "&amp;DOLLAR(SRP[[#This Row],[United States]],2)&amp;" USD"</f>
        <v>38 - $18.99 USD</v>
      </c>
    </row>
    <row r="41" spans="1:73" x14ac:dyDescent="0.25">
      <c r="A41">
        <v>39</v>
      </c>
      <c r="B41">
        <v>19.489999999999998</v>
      </c>
      <c r="C41">
        <v>1482</v>
      </c>
      <c r="D41">
        <v>194</v>
      </c>
      <c r="E41">
        <v>26.25</v>
      </c>
      <c r="F41">
        <v>19.489999999999998</v>
      </c>
      <c r="G41">
        <v>1599</v>
      </c>
      <c r="H41">
        <v>19.489999999999998</v>
      </c>
      <c r="I41">
        <v>38</v>
      </c>
      <c r="J41">
        <v>29.2</v>
      </c>
      <c r="K41">
        <v>19.489999999999998</v>
      </c>
      <c r="L41">
        <v>14400</v>
      </c>
      <c r="M41" t="s">
        <v>530</v>
      </c>
      <c r="N41">
        <v>49400</v>
      </c>
      <c r="O41">
        <v>9750</v>
      </c>
      <c r="P41">
        <v>117</v>
      </c>
      <c r="Q41">
        <v>19.489999999999998</v>
      </c>
      <c r="R41">
        <v>389</v>
      </c>
      <c r="S41">
        <v>151</v>
      </c>
      <c r="T41">
        <v>117</v>
      </c>
      <c r="U41">
        <v>19.489999999999998</v>
      </c>
      <c r="V41">
        <v>19.489999999999998</v>
      </c>
      <c r="W41">
        <v>19.489999999999998</v>
      </c>
      <c r="X41">
        <v>19.489999999999998</v>
      </c>
      <c r="Y41">
        <v>19.489999999999998</v>
      </c>
      <c r="Z41">
        <v>117</v>
      </c>
      <c r="AA41">
        <v>3890</v>
      </c>
      <c r="AB41">
        <v>2534</v>
      </c>
      <c r="AC41">
        <v>1102</v>
      </c>
      <c r="AD41">
        <v>185000</v>
      </c>
      <c r="AE41">
        <v>19.489999999999998</v>
      </c>
      <c r="AF41">
        <v>87.5</v>
      </c>
      <c r="AG41">
        <v>19.489999999999998</v>
      </c>
      <c r="AH41" t="e">
        <v>#REF!</v>
      </c>
      <c r="AI41">
        <v>2919</v>
      </c>
      <c r="AJ41">
        <v>19000</v>
      </c>
      <c r="AK41">
        <v>19.489999999999998</v>
      </c>
      <c r="AL41">
        <v>18.600000000000001</v>
      </c>
      <c r="AM41">
        <v>51.7</v>
      </c>
      <c r="AN41">
        <v>19.489999999999998</v>
      </c>
      <c r="AO41">
        <v>61</v>
      </c>
      <c r="AP41">
        <v>19.489999999999998</v>
      </c>
      <c r="AQ41">
        <v>5751.6</v>
      </c>
      <c r="AR41">
        <v>244</v>
      </c>
      <c r="AS41">
        <v>19.489999999999998</v>
      </c>
      <c r="AT41">
        <v>24.45</v>
      </c>
      <c r="AU41">
        <v>144</v>
      </c>
      <c r="AV41">
        <v>1849</v>
      </c>
      <c r="AW41">
        <v>52.6</v>
      </c>
      <c r="AX41">
        <v>843.5</v>
      </c>
      <c r="AY41">
        <v>68.989999999999995</v>
      </c>
      <c r="AZ41">
        <v>19.489999999999998</v>
      </c>
      <c r="BA41">
        <v>71.2</v>
      </c>
      <c r="BB41">
        <v>69.2</v>
      </c>
      <c r="BC41">
        <v>689</v>
      </c>
      <c r="BD41">
        <v>97</v>
      </c>
      <c r="BE41">
        <v>24.4</v>
      </c>
      <c r="BF41">
        <v>19.489999999999998</v>
      </c>
      <c r="BG41">
        <v>19.489999999999998</v>
      </c>
      <c r="BH41">
        <v>167</v>
      </c>
      <c r="BI41">
        <v>19.489999999999998</v>
      </c>
      <c r="BJ41">
        <v>194</v>
      </c>
      <c r="BK41">
        <v>18.600000000000001</v>
      </c>
      <c r="BL41">
        <v>530</v>
      </c>
      <c r="BM41">
        <v>619</v>
      </c>
      <c r="BN41">
        <v>124.8</v>
      </c>
      <c r="BO41">
        <v>48</v>
      </c>
      <c r="BP41">
        <v>156</v>
      </c>
      <c r="BQ41">
        <v>19.489999999999998</v>
      </c>
      <c r="BR41">
        <v>15.59</v>
      </c>
      <c r="BS41">
        <v>406180</v>
      </c>
      <c r="BT41">
        <v>4193.3999999999996</v>
      </c>
      <c r="BU41" t="str">
        <f>SRP[[#This Row],[Tier]]&amp;" - "&amp;DOLLAR(SRP[[#This Row],[United States]],2)&amp;" USD"</f>
        <v>39 - $19.49 USD</v>
      </c>
    </row>
    <row r="42" spans="1:73" x14ac:dyDescent="0.25">
      <c r="A42">
        <v>40</v>
      </c>
      <c r="B42">
        <v>19.989999999999998</v>
      </c>
      <c r="C42">
        <v>1520</v>
      </c>
      <c r="D42">
        <v>199</v>
      </c>
      <c r="E42">
        <v>26.95</v>
      </c>
      <c r="F42">
        <v>19.989999999999998</v>
      </c>
      <c r="G42">
        <v>1640</v>
      </c>
      <c r="H42">
        <v>19.989999999999998</v>
      </c>
      <c r="I42">
        <v>39</v>
      </c>
      <c r="J42">
        <v>30</v>
      </c>
      <c r="K42">
        <v>19.989999999999998</v>
      </c>
      <c r="L42">
        <v>14900</v>
      </c>
      <c r="M42" t="s">
        <v>530</v>
      </c>
      <c r="N42">
        <v>49900</v>
      </c>
      <c r="O42">
        <v>10000</v>
      </c>
      <c r="P42">
        <v>120</v>
      </c>
      <c r="Q42">
        <v>19.989999999999998</v>
      </c>
      <c r="R42">
        <v>399</v>
      </c>
      <c r="S42">
        <v>155</v>
      </c>
      <c r="T42">
        <v>120</v>
      </c>
      <c r="U42">
        <v>19.989999999999998</v>
      </c>
      <c r="V42">
        <v>19.989999999999998</v>
      </c>
      <c r="W42">
        <v>19.989999999999998</v>
      </c>
      <c r="X42">
        <v>19.989999999999998</v>
      </c>
      <c r="Y42">
        <v>19.989999999999998</v>
      </c>
      <c r="Z42">
        <v>119</v>
      </c>
      <c r="AA42">
        <v>3990</v>
      </c>
      <c r="AB42">
        <v>2599</v>
      </c>
      <c r="AC42">
        <v>1120</v>
      </c>
      <c r="AD42">
        <v>190000</v>
      </c>
      <c r="AE42">
        <v>19.989999999999998</v>
      </c>
      <c r="AF42">
        <v>90</v>
      </c>
      <c r="AG42">
        <v>19.989999999999998</v>
      </c>
      <c r="AH42" t="e">
        <v>#REF!</v>
      </c>
      <c r="AI42">
        <v>2999</v>
      </c>
      <c r="AJ42">
        <v>19500</v>
      </c>
      <c r="AK42">
        <v>19.989999999999998</v>
      </c>
      <c r="AL42">
        <v>19</v>
      </c>
      <c r="AM42">
        <v>53</v>
      </c>
      <c r="AN42">
        <v>19.989999999999998</v>
      </c>
      <c r="AO42">
        <v>63</v>
      </c>
      <c r="AP42">
        <v>19.989999999999998</v>
      </c>
      <c r="AQ42">
        <v>5899</v>
      </c>
      <c r="AR42">
        <v>249</v>
      </c>
      <c r="AS42">
        <v>19.989999999999998</v>
      </c>
      <c r="AT42">
        <v>24.95</v>
      </c>
      <c r="AU42">
        <v>149</v>
      </c>
      <c r="AV42">
        <v>1899</v>
      </c>
      <c r="AW42">
        <v>54</v>
      </c>
      <c r="AX42">
        <v>865</v>
      </c>
      <c r="AY42">
        <v>69.989999999999995</v>
      </c>
      <c r="AZ42">
        <v>19.989999999999998</v>
      </c>
      <c r="BA42">
        <v>73</v>
      </c>
      <c r="BB42">
        <v>71</v>
      </c>
      <c r="BC42">
        <v>699</v>
      </c>
      <c r="BD42">
        <v>99</v>
      </c>
      <c r="BE42">
        <v>24.9</v>
      </c>
      <c r="BF42">
        <v>19.989999999999998</v>
      </c>
      <c r="BG42">
        <v>19.989999999999998</v>
      </c>
      <c r="BH42">
        <v>169</v>
      </c>
      <c r="BI42">
        <v>19.989999999999998</v>
      </c>
      <c r="BJ42">
        <v>199</v>
      </c>
      <c r="BK42">
        <v>19</v>
      </c>
      <c r="BL42">
        <v>540</v>
      </c>
      <c r="BM42">
        <v>635</v>
      </c>
      <c r="BN42">
        <v>128</v>
      </c>
      <c r="BO42">
        <v>49</v>
      </c>
      <c r="BP42">
        <v>160</v>
      </c>
      <c r="BQ42">
        <v>19.989999999999998</v>
      </c>
      <c r="BR42">
        <v>15.99</v>
      </c>
      <c r="BS42">
        <v>416590</v>
      </c>
      <c r="BT42">
        <v>4301</v>
      </c>
      <c r="BU42" t="str">
        <f>SRP[[#This Row],[Tier]]&amp;" - "&amp;DOLLAR(SRP[[#This Row],[United States]],2)&amp;" USD"</f>
        <v>40 - $19.99 USD</v>
      </c>
    </row>
    <row r="43" spans="1:73" x14ac:dyDescent="0.25">
      <c r="A43">
        <v>41</v>
      </c>
      <c r="B43">
        <v>20.49</v>
      </c>
      <c r="C43">
        <v>1558</v>
      </c>
      <c r="D43">
        <v>204</v>
      </c>
      <c r="E43">
        <v>27.6</v>
      </c>
      <c r="F43">
        <v>20.49</v>
      </c>
      <c r="G43">
        <v>1681</v>
      </c>
      <c r="H43">
        <v>20.49</v>
      </c>
      <c r="I43">
        <v>40</v>
      </c>
      <c r="J43">
        <v>30.7</v>
      </c>
      <c r="K43">
        <v>20.49</v>
      </c>
      <c r="L43">
        <v>15400</v>
      </c>
      <c r="M43" t="s">
        <v>530</v>
      </c>
      <c r="N43">
        <v>50400</v>
      </c>
      <c r="O43">
        <v>10250</v>
      </c>
      <c r="P43">
        <v>123</v>
      </c>
      <c r="Q43">
        <v>20.49</v>
      </c>
      <c r="R43">
        <v>409</v>
      </c>
      <c r="S43">
        <v>159</v>
      </c>
      <c r="T43">
        <v>123</v>
      </c>
      <c r="U43">
        <v>20.49</v>
      </c>
      <c r="V43">
        <v>20.49</v>
      </c>
      <c r="W43">
        <v>20.49</v>
      </c>
      <c r="X43">
        <v>20.49</v>
      </c>
      <c r="Y43">
        <v>20.49</v>
      </c>
      <c r="Z43">
        <v>121</v>
      </c>
      <c r="AA43">
        <v>4090</v>
      </c>
      <c r="AB43">
        <v>2664</v>
      </c>
      <c r="AC43">
        <v>1138</v>
      </c>
      <c r="AD43">
        <v>194500</v>
      </c>
      <c r="AE43">
        <v>20.49</v>
      </c>
      <c r="AF43">
        <v>92</v>
      </c>
      <c r="AG43">
        <v>20.49</v>
      </c>
      <c r="AH43" t="e">
        <v>#REF!</v>
      </c>
      <c r="AI43">
        <v>3069</v>
      </c>
      <c r="AJ43">
        <v>20000</v>
      </c>
      <c r="AK43">
        <v>20.49</v>
      </c>
      <c r="AL43">
        <v>20</v>
      </c>
      <c r="AM43">
        <v>54.3</v>
      </c>
      <c r="AN43">
        <v>20.49</v>
      </c>
      <c r="AO43">
        <v>64</v>
      </c>
      <c r="AP43">
        <v>20.49</v>
      </c>
      <c r="AQ43">
        <v>6046.6</v>
      </c>
      <c r="AR43">
        <v>257</v>
      </c>
      <c r="AS43">
        <v>20.49</v>
      </c>
      <c r="AT43">
        <v>25.95</v>
      </c>
      <c r="AU43">
        <v>154</v>
      </c>
      <c r="AV43">
        <v>1944.1</v>
      </c>
      <c r="AW43">
        <v>55.3</v>
      </c>
      <c r="AX43">
        <v>886.5</v>
      </c>
      <c r="AY43">
        <v>70.989999999999995</v>
      </c>
      <c r="AZ43">
        <v>20.49</v>
      </c>
      <c r="BA43">
        <v>74.8</v>
      </c>
      <c r="BB43">
        <v>72.8</v>
      </c>
      <c r="BC43">
        <v>729</v>
      </c>
      <c r="BD43">
        <v>100</v>
      </c>
      <c r="BE43">
        <v>25.4</v>
      </c>
      <c r="BF43">
        <v>20.49</v>
      </c>
      <c r="BG43">
        <v>20.49</v>
      </c>
      <c r="BH43">
        <v>172</v>
      </c>
      <c r="BI43">
        <v>20.49</v>
      </c>
      <c r="BJ43">
        <v>204</v>
      </c>
      <c r="BK43">
        <v>20</v>
      </c>
      <c r="BL43">
        <v>555</v>
      </c>
      <c r="BM43">
        <v>651.4</v>
      </c>
      <c r="BN43">
        <v>131.19999999999999</v>
      </c>
      <c r="BO43">
        <v>50</v>
      </c>
      <c r="BP43">
        <v>164</v>
      </c>
      <c r="BQ43">
        <v>20.49</v>
      </c>
      <c r="BR43">
        <v>16.39</v>
      </c>
      <c r="BS43">
        <v>427010</v>
      </c>
      <c r="BT43">
        <v>4408.6000000000004</v>
      </c>
      <c r="BU43" t="str">
        <f>SRP[[#This Row],[Tier]]&amp;" - "&amp;DOLLAR(SRP[[#This Row],[United States]],2)&amp;" USD"</f>
        <v>41 - $20.49 USD</v>
      </c>
    </row>
    <row r="44" spans="1:73" x14ac:dyDescent="0.25">
      <c r="A44">
        <v>42</v>
      </c>
      <c r="B44">
        <v>20.99</v>
      </c>
      <c r="C44">
        <v>1596</v>
      </c>
      <c r="D44">
        <v>209</v>
      </c>
      <c r="E44">
        <v>28.25</v>
      </c>
      <c r="F44">
        <v>20.99</v>
      </c>
      <c r="G44">
        <v>1722</v>
      </c>
      <c r="H44">
        <v>20.99</v>
      </c>
      <c r="I44">
        <v>41</v>
      </c>
      <c r="J44">
        <v>31.4</v>
      </c>
      <c r="K44">
        <v>20.99</v>
      </c>
      <c r="L44">
        <v>15900</v>
      </c>
      <c r="M44" t="s">
        <v>530</v>
      </c>
      <c r="N44">
        <v>50900</v>
      </c>
      <c r="O44">
        <v>10500</v>
      </c>
      <c r="P44">
        <v>126</v>
      </c>
      <c r="Q44">
        <v>20.99</v>
      </c>
      <c r="R44">
        <v>419</v>
      </c>
      <c r="S44">
        <v>163</v>
      </c>
      <c r="T44">
        <v>126</v>
      </c>
      <c r="U44">
        <v>20.99</v>
      </c>
      <c r="V44">
        <v>20.99</v>
      </c>
      <c r="W44">
        <v>20.99</v>
      </c>
      <c r="X44">
        <v>20.99</v>
      </c>
      <c r="Y44">
        <v>20.99</v>
      </c>
      <c r="Z44">
        <v>123</v>
      </c>
      <c r="AA44">
        <v>4190</v>
      </c>
      <c r="AB44">
        <v>2729</v>
      </c>
      <c r="AC44">
        <v>1156</v>
      </c>
      <c r="AD44">
        <v>199000</v>
      </c>
      <c r="AE44">
        <v>20.99</v>
      </c>
      <c r="AF44">
        <v>94</v>
      </c>
      <c r="AG44">
        <v>20.99</v>
      </c>
      <c r="AH44" t="e">
        <v>#REF!</v>
      </c>
      <c r="AI44">
        <v>3139</v>
      </c>
      <c r="AJ44">
        <v>20500</v>
      </c>
      <c r="AK44">
        <v>20.99</v>
      </c>
      <c r="AL44">
        <v>21</v>
      </c>
      <c r="AM44">
        <v>55.6</v>
      </c>
      <c r="AN44">
        <v>20.99</v>
      </c>
      <c r="AO44">
        <v>66</v>
      </c>
      <c r="AP44">
        <v>20.99</v>
      </c>
      <c r="AQ44">
        <v>6194.2</v>
      </c>
      <c r="AR44">
        <v>265</v>
      </c>
      <c r="AS44">
        <v>20.99</v>
      </c>
      <c r="AT44">
        <v>26.95</v>
      </c>
      <c r="AU44">
        <v>159</v>
      </c>
      <c r="AV44">
        <v>1989.2</v>
      </c>
      <c r="AW44">
        <v>56.6</v>
      </c>
      <c r="AX44">
        <v>908</v>
      </c>
      <c r="AY44">
        <v>71.989999999999995</v>
      </c>
      <c r="AZ44">
        <v>20.99</v>
      </c>
      <c r="BA44">
        <v>76.599999999999994</v>
      </c>
      <c r="BB44">
        <v>74.599999999999994</v>
      </c>
      <c r="BC44">
        <v>759</v>
      </c>
      <c r="BD44">
        <v>101</v>
      </c>
      <c r="BE44">
        <v>25.9</v>
      </c>
      <c r="BF44">
        <v>20.99</v>
      </c>
      <c r="BG44">
        <v>20.99</v>
      </c>
      <c r="BH44">
        <v>175</v>
      </c>
      <c r="BI44">
        <v>20.99</v>
      </c>
      <c r="BJ44">
        <v>209</v>
      </c>
      <c r="BK44">
        <v>21</v>
      </c>
      <c r="BL44">
        <v>570</v>
      </c>
      <c r="BM44">
        <v>667.8</v>
      </c>
      <c r="BN44">
        <v>134.4</v>
      </c>
      <c r="BO44">
        <v>51</v>
      </c>
      <c r="BP44">
        <v>168</v>
      </c>
      <c r="BQ44">
        <v>20.99</v>
      </c>
      <c r="BR44">
        <v>16.79</v>
      </c>
      <c r="BS44">
        <v>437430</v>
      </c>
      <c r="BT44">
        <v>4516.2</v>
      </c>
      <c r="BU44" t="str">
        <f>SRP[[#This Row],[Tier]]&amp;" - "&amp;DOLLAR(SRP[[#This Row],[United States]],2)&amp;" USD"</f>
        <v>42 - $20.99 USD</v>
      </c>
    </row>
    <row r="45" spans="1:73" x14ac:dyDescent="0.25">
      <c r="A45">
        <v>43</v>
      </c>
      <c r="B45">
        <v>21.49</v>
      </c>
      <c r="C45">
        <v>1634</v>
      </c>
      <c r="D45">
        <v>214</v>
      </c>
      <c r="E45">
        <v>28.9</v>
      </c>
      <c r="F45">
        <v>21.49</v>
      </c>
      <c r="G45">
        <v>1763</v>
      </c>
      <c r="H45">
        <v>21.49</v>
      </c>
      <c r="I45">
        <v>42</v>
      </c>
      <c r="J45">
        <v>32.1</v>
      </c>
      <c r="K45">
        <v>21.49</v>
      </c>
      <c r="L45">
        <v>16400</v>
      </c>
      <c r="M45" t="s">
        <v>530</v>
      </c>
      <c r="N45">
        <v>51400</v>
      </c>
      <c r="O45">
        <v>10750</v>
      </c>
      <c r="P45">
        <v>129</v>
      </c>
      <c r="Q45">
        <v>21.49</v>
      </c>
      <c r="R45">
        <v>429</v>
      </c>
      <c r="S45">
        <v>167</v>
      </c>
      <c r="T45">
        <v>129</v>
      </c>
      <c r="U45">
        <v>21.49</v>
      </c>
      <c r="V45">
        <v>21.49</v>
      </c>
      <c r="W45">
        <v>21.49</v>
      </c>
      <c r="X45">
        <v>21.49</v>
      </c>
      <c r="Y45">
        <v>21.49</v>
      </c>
      <c r="Z45">
        <v>125</v>
      </c>
      <c r="AA45">
        <v>4290</v>
      </c>
      <c r="AB45">
        <v>2794</v>
      </c>
      <c r="AC45">
        <v>1174</v>
      </c>
      <c r="AD45">
        <v>203500</v>
      </c>
      <c r="AE45">
        <v>21.49</v>
      </c>
      <c r="AF45">
        <v>96</v>
      </c>
      <c r="AG45">
        <v>21.49</v>
      </c>
      <c r="AH45" t="e">
        <v>#REF!</v>
      </c>
      <c r="AI45">
        <v>3209</v>
      </c>
      <c r="AJ45">
        <v>21000</v>
      </c>
      <c r="AK45">
        <v>21.49</v>
      </c>
      <c r="AL45">
        <v>22</v>
      </c>
      <c r="AM45">
        <v>56.9</v>
      </c>
      <c r="AN45">
        <v>21.49</v>
      </c>
      <c r="AO45">
        <v>68</v>
      </c>
      <c r="AP45">
        <v>21.49</v>
      </c>
      <c r="AQ45">
        <v>6341.8</v>
      </c>
      <c r="AR45">
        <v>273</v>
      </c>
      <c r="AS45">
        <v>21.49</v>
      </c>
      <c r="AT45">
        <v>27.95</v>
      </c>
      <c r="AU45">
        <v>164</v>
      </c>
      <c r="AV45">
        <v>2034.3</v>
      </c>
      <c r="AW45">
        <v>57.9</v>
      </c>
      <c r="AX45">
        <v>929.5</v>
      </c>
      <c r="AY45">
        <v>72.989999999999995</v>
      </c>
      <c r="AZ45">
        <v>21.49</v>
      </c>
      <c r="BA45">
        <v>78.400000000000006</v>
      </c>
      <c r="BB45">
        <v>76.400000000000006</v>
      </c>
      <c r="BC45">
        <v>789</v>
      </c>
      <c r="BD45">
        <v>102</v>
      </c>
      <c r="BE45">
        <v>26.4</v>
      </c>
      <c r="BF45">
        <v>21.49</v>
      </c>
      <c r="BG45">
        <v>21.49</v>
      </c>
      <c r="BH45">
        <v>178</v>
      </c>
      <c r="BI45">
        <v>21.49</v>
      </c>
      <c r="BJ45">
        <v>214</v>
      </c>
      <c r="BK45">
        <v>22</v>
      </c>
      <c r="BL45">
        <v>585</v>
      </c>
      <c r="BM45">
        <v>684.2</v>
      </c>
      <c r="BN45">
        <v>137.6</v>
      </c>
      <c r="BO45">
        <v>52</v>
      </c>
      <c r="BP45">
        <v>172</v>
      </c>
      <c r="BQ45">
        <v>21.49</v>
      </c>
      <c r="BR45">
        <v>17.190000000000001</v>
      </c>
      <c r="BS45">
        <v>447850</v>
      </c>
      <c r="BT45">
        <v>4623.8</v>
      </c>
      <c r="BU45" t="str">
        <f>SRP[[#This Row],[Tier]]&amp;" - "&amp;DOLLAR(SRP[[#This Row],[United States]],2)&amp;" USD"</f>
        <v>43 - $21.49 USD</v>
      </c>
    </row>
    <row r="46" spans="1:73" x14ac:dyDescent="0.25">
      <c r="A46">
        <v>44</v>
      </c>
      <c r="B46">
        <v>21.99</v>
      </c>
      <c r="C46">
        <v>1672</v>
      </c>
      <c r="D46">
        <v>219</v>
      </c>
      <c r="E46">
        <v>29.55</v>
      </c>
      <c r="F46">
        <v>21.99</v>
      </c>
      <c r="G46">
        <v>1804</v>
      </c>
      <c r="H46">
        <v>21.99</v>
      </c>
      <c r="I46">
        <v>43</v>
      </c>
      <c r="J46">
        <v>32.799999999999997</v>
      </c>
      <c r="K46">
        <v>21.99</v>
      </c>
      <c r="L46">
        <v>16900</v>
      </c>
      <c r="M46" t="s">
        <v>530</v>
      </c>
      <c r="N46">
        <v>51900</v>
      </c>
      <c r="O46">
        <v>11000</v>
      </c>
      <c r="P46">
        <v>132</v>
      </c>
      <c r="Q46">
        <v>21.99</v>
      </c>
      <c r="R46">
        <v>439</v>
      </c>
      <c r="S46">
        <v>171</v>
      </c>
      <c r="T46">
        <v>132</v>
      </c>
      <c r="U46">
        <v>21.99</v>
      </c>
      <c r="V46">
        <v>21.99</v>
      </c>
      <c r="W46">
        <v>21.99</v>
      </c>
      <c r="X46">
        <v>21.99</v>
      </c>
      <c r="Y46">
        <v>21.99</v>
      </c>
      <c r="Z46">
        <v>127</v>
      </c>
      <c r="AA46">
        <v>4390</v>
      </c>
      <c r="AB46">
        <v>2859</v>
      </c>
      <c r="AC46">
        <v>1192</v>
      </c>
      <c r="AD46">
        <v>208000</v>
      </c>
      <c r="AE46">
        <v>21.99</v>
      </c>
      <c r="AF46">
        <v>98</v>
      </c>
      <c r="AG46">
        <v>21.99</v>
      </c>
      <c r="AH46" t="e">
        <v>#REF!</v>
      </c>
      <c r="AI46">
        <v>3279</v>
      </c>
      <c r="AJ46">
        <v>21500</v>
      </c>
      <c r="AK46">
        <v>21.99</v>
      </c>
      <c r="AL46">
        <v>23</v>
      </c>
      <c r="AM46">
        <v>58.2</v>
      </c>
      <c r="AN46">
        <v>21.99</v>
      </c>
      <c r="AO46">
        <v>70</v>
      </c>
      <c r="AP46">
        <v>21.99</v>
      </c>
      <c r="AQ46">
        <v>6489.4</v>
      </c>
      <c r="AR46">
        <v>281</v>
      </c>
      <c r="AS46">
        <v>21.99</v>
      </c>
      <c r="AT46">
        <v>28.95</v>
      </c>
      <c r="AU46">
        <v>169</v>
      </c>
      <c r="AV46">
        <v>2079.4</v>
      </c>
      <c r="AW46">
        <v>59.2</v>
      </c>
      <c r="AX46">
        <v>951</v>
      </c>
      <c r="AY46">
        <v>73.989999999999995</v>
      </c>
      <c r="AZ46">
        <v>21.99</v>
      </c>
      <c r="BA46">
        <v>80.2</v>
      </c>
      <c r="BB46">
        <v>78.2</v>
      </c>
      <c r="BC46">
        <v>819</v>
      </c>
      <c r="BD46">
        <v>103</v>
      </c>
      <c r="BE46">
        <v>26.9</v>
      </c>
      <c r="BF46">
        <v>21.99</v>
      </c>
      <c r="BG46">
        <v>21.99</v>
      </c>
      <c r="BH46">
        <v>181</v>
      </c>
      <c r="BI46">
        <v>21.99</v>
      </c>
      <c r="BJ46">
        <v>219</v>
      </c>
      <c r="BK46">
        <v>23</v>
      </c>
      <c r="BL46">
        <v>600</v>
      </c>
      <c r="BM46">
        <v>700.6</v>
      </c>
      <c r="BN46">
        <v>140.80000000000001</v>
      </c>
      <c r="BO46">
        <v>53</v>
      </c>
      <c r="BP46">
        <v>176</v>
      </c>
      <c r="BQ46">
        <v>21.99</v>
      </c>
      <c r="BR46">
        <v>17.59</v>
      </c>
      <c r="BS46">
        <v>458270</v>
      </c>
      <c r="BT46">
        <v>4731.3999999999996</v>
      </c>
      <c r="BU46" t="str">
        <f>SRP[[#This Row],[Tier]]&amp;" - "&amp;DOLLAR(SRP[[#This Row],[United States]],2)&amp;" USD"</f>
        <v>44 - $21.99 USD</v>
      </c>
    </row>
    <row r="47" spans="1:73" x14ac:dyDescent="0.25">
      <c r="A47">
        <v>45</v>
      </c>
      <c r="B47">
        <v>22.49</v>
      </c>
      <c r="C47">
        <v>1710</v>
      </c>
      <c r="D47">
        <v>224</v>
      </c>
      <c r="E47">
        <v>30.2</v>
      </c>
      <c r="F47">
        <v>22.49</v>
      </c>
      <c r="G47">
        <v>1845</v>
      </c>
      <c r="H47">
        <v>22.49</v>
      </c>
      <c r="I47">
        <v>44</v>
      </c>
      <c r="J47">
        <v>33.5</v>
      </c>
      <c r="K47">
        <v>22.49</v>
      </c>
      <c r="L47">
        <v>17400</v>
      </c>
      <c r="M47" t="s">
        <v>530</v>
      </c>
      <c r="N47">
        <v>52400</v>
      </c>
      <c r="O47">
        <v>11250</v>
      </c>
      <c r="P47">
        <v>135</v>
      </c>
      <c r="Q47">
        <v>22.49</v>
      </c>
      <c r="R47">
        <v>449</v>
      </c>
      <c r="S47">
        <v>175</v>
      </c>
      <c r="T47">
        <v>135</v>
      </c>
      <c r="U47">
        <v>22.49</v>
      </c>
      <c r="V47">
        <v>22.49</v>
      </c>
      <c r="W47">
        <v>22.49</v>
      </c>
      <c r="X47">
        <v>22.49</v>
      </c>
      <c r="Y47">
        <v>22.49</v>
      </c>
      <c r="Z47">
        <v>129</v>
      </c>
      <c r="AA47">
        <v>4490</v>
      </c>
      <c r="AB47">
        <v>2924</v>
      </c>
      <c r="AC47">
        <v>1210</v>
      </c>
      <c r="AD47">
        <v>212500</v>
      </c>
      <c r="AE47">
        <v>22.49</v>
      </c>
      <c r="AF47">
        <v>100</v>
      </c>
      <c r="AG47">
        <v>22.49</v>
      </c>
      <c r="AH47" t="e">
        <v>#REF!</v>
      </c>
      <c r="AI47">
        <v>3349</v>
      </c>
      <c r="AJ47">
        <v>22000</v>
      </c>
      <c r="AK47">
        <v>22.49</v>
      </c>
      <c r="AL47">
        <v>24</v>
      </c>
      <c r="AM47">
        <v>59.5</v>
      </c>
      <c r="AN47">
        <v>22.49</v>
      </c>
      <c r="AO47">
        <v>71</v>
      </c>
      <c r="AP47">
        <v>22.49</v>
      </c>
      <c r="AQ47">
        <v>6637</v>
      </c>
      <c r="AR47">
        <v>289</v>
      </c>
      <c r="AS47">
        <v>22.49</v>
      </c>
      <c r="AT47">
        <v>29.95</v>
      </c>
      <c r="AU47">
        <v>174</v>
      </c>
      <c r="AV47">
        <v>2124.5</v>
      </c>
      <c r="AW47">
        <v>60.5</v>
      </c>
      <c r="AX47">
        <v>972.5</v>
      </c>
      <c r="AY47">
        <v>74.989999999999995</v>
      </c>
      <c r="AZ47">
        <v>22.49</v>
      </c>
      <c r="BA47">
        <v>82</v>
      </c>
      <c r="BB47">
        <v>80</v>
      </c>
      <c r="BC47">
        <v>849</v>
      </c>
      <c r="BD47">
        <v>104</v>
      </c>
      <c r="BE47">
        <v>27.4</v>
      </c>
      <c r="BF47">
        <v>22.49</v>
      </c>
      <c r="BG47">
        <v>22.49</v>
      </c>
      <c r="BH47">
        <v>184</v>
      </c>
      <c r="BI47">
        <v>22.49</v>
      </c>
      <c r="BJ47">
        <v>224</v>
      </c>
      <c r="BK47">
        <v>24</v>
      </c>
      <c r="BL47">
        <v>615</v>
      </c>
      <c r="BM47">
        <v>717</v>
      </c>
      <c r="BN47">
        <v>144</v>
      </c>
      <c r="BO47">
        <v>54</v>
      </c>
      <c r="BP47">
        <v>180</v>
      </c>
      <c r="BQ47">
        <v>22.49</v>
      </c>
      <c r="BR47">
        <v>17.989999999999998</v>
      </c>
      <c r="BS47">
        <v>468690</v>
      </c>
      <c r="BT47">
        <v>4839</v>
      </c>
      <c r="BU47" t="str">
        <f>SRP[[#This Row],[Tier]]&amp;" - "&amp;DOLLAR(SRP[[#This Row],[United States]],2)&amp;" USD"</f>
        <v>45 - $22.49 USD</v>
      </c>
    </row>
    <row r="48" spans="1:73" x14ac:dyDescent="0.25">
      <c r="A48">
        <v>46</v>
      </c>
      <c r="B48">
        <v>22.99</v>
      </c>
      <c r="C48">
        <v>1748</v>
      </c>
      <c r="D48">
        <v>229</v>
      </c>
      <c r="E48">
        <v>30.85</v>
      </c>
      <c r="F48">
        <v>22.99</v>
      </c>
      <c r="G48">
        <v>1886</v>
      </c>
      <c r="H48">
        <v>22.99</v>
      </c>
      <c r="I48">
        <v>45</v>
      </c>
      <c r="J48">
        <v>34.200000000000003</v>
      </c>
      <c r="K48">
        <v>22.99</v>
      </c>
      <c r="L48">
        <v>17900</v>
      </c>
      <c r="M48" t="s">
        <v>530</v>
      </c>
      <c r="N48">
        <v>52900</v>
      </c>
      <c r="O48">
        <v>11500</v>
      </c>
      <c r="P48">
        <v>138</v>
      </c>
      <c r="Q48">
        <v>22.99</v>
      </c>
      <c r="R48">
        <v>459</v>
      </c>
      <c r="S48">
        <v>179</v>
      </c>
      <c r="T48">
        <v>138</v>
      </c>
      <c r="U48">
        <v>22.99</v>
      </c>
      <c r="V48">
        <v>22.99</v>
      </c>
      <c r="W48">
        <v>22.99</v>
      </c>
      <c r="X48">
        <v>22.99</v>
      </c>
      <c r="Y48">
        <v>22.99</v>
      </c>
      <c r="Z48">
        <v>131</v>
      </c>
      <c r="AA48">
        <v>4590</v>
      </c>
      <c r="AB48">
        <v>2989</v>
      </c>
      <c r="AC48">
        <v>1228</v>
      </c>
      <c r="AD48">
        <v>217000</v>
      </c>
      <c r="AE48">
        <v>22.99</v>
      </c>
      <c r="AF48">
        <v>102</v>
      </c>
      <c r="AG48">
        <v>22.99</v>
      </c>
      <c r="AH48" t="e">
        <v>#REF!</v>
      </c>
      <c r="AI48">
        <v>3419</v>
      </c>
      <c r="AJ48">
        <v>22500</v>
      </c>
      <c r="AK48">
        <v>22.99</v>
      </c>
      <c r="AL48">
        <v>25</v>
      </c>
      <c r="AM48">
        <v>60.8</v>
      </c>
      <c r="AN48">
        <v>22.99</v>
      </c>
      <c r="AO48">
        <v>73</v>
      </c>
      <c r="AP48">
        <v>22.99</v>
      </c>
      <c r="AQ48">
        <v>6784.6</v>
      </c>
      <c r="AR48">
        <v>297</v>
      </c>
      <c r="AS48">
        <v>22.99</v>
      </c>
      <c r="AT48">
        <v>30.95</v>
      </c>
      <c r="AU48">
        <v>179</v>
      </c>
      <c r="AV48">
        <v>2169.6</v>
      </c>
      <c r="AW48">
        <v>61.8</v>
      </c>
      <c r="AX48">
        <v>994</v>
      </c>
      <c r="AY48">
        <v>75.989999999999995</v>
      </c>
      <c r="AZ48">
        <v>22.99</v>
      </c>
      <c r="BA48">
        <v>83.8</v>
      </c>
      <c r="BB48">
        <v>81.8</v>
      </c>
      <c r="BC48">
        <v>879</v>
      </c>
      <c r="BD48">
        <v>105</v>
      </c>
      <c r="BE48">
        <v>27.9</v>
      </c>
      <c r="BF48">
        <v>22.99</v>
      </c>
      <c r="BG48">
        <v>22.99</v>
      </c>
      <c r="BH48">
        <v>187</v>
      </c>
      <c r="BI48">
        <v>22.99</v>
      </c>
      <c r="BJ48">
        <v>229</v>
      </c>
      <c r="BK48">
        <v>25</v>
      </c>
      <c r="BL48">
        <v>630</v>
      </c>
      <c r="BM48">
        <v>733.4</v>
      </c>
      <c r="BN48">
        <v>147.19999999999999</v>
      </c>
      <c r="BO48">
        <v>55</v>
      </c>
      <c r="BP48">
        <v>184</v>
      </c>
      <c r="BQ48">
        <v>22.99</v>
      </c>
      <c r="BR48">
        <v>18.39</v>
      </c>
      <c r="BS48">
        <v>479110</v>
      </c>
      <c r="BT48">
        <v>4946.6000000000004</v>
      </c>
      <c r="BU48" t="str">
        <f>SRP[[#This Row],[Tier]]&amp;" - "&amp;DOLLAR(SRP[[#This Row],[United States]],2)&amp;" USD"</f>
        <v>46 - $22.99 USD</v>
      </c>
    </row>
    <row r="49" spans="1:73" x14ac:dyDescent="0.25">
      <c r="A49">
        <v>47</v>
      </c>
      <c r="B49">
        <v>23.49</v>
      </c>
      <c r="C49">
        <v>1786</v>
      </c>
      <c r="D49">
        <v>234</v>
      </c>
      <c r="E49">
        <v>31.5</v>
      </c>
      <c r="F49">
        <v>23.49</v>
      </c>
      <c r="G49">
        <v>1927</v>
      </c>
      <c r="H49">
        <v>23.49</v>
      </c>
      <c r="I49">
        <v>46</v>
      </c>
      <c r="J49">
        <v>34.9</v>
      </c>
      <c r="K49">
        <v>23.49</v>
      </c>
      <c r="L49">
        <v>18400</v>
      </c>
      <c r="M49" t="s">
        <v>530</v>
      </c>
      <c r="N49">
        <v>53400</v>
      </c>
      <c r="O49">
        <v>11750</v>
      </c>
      <c r="P49">
        <v>141</v>
      </c>
      <c r="Q49">
        <v>23.49</v>
      </c>
      <c r="R49">
        <v>469</v>
      </c>
      <c r="S49">
        <v>183</v>
      </c>
      <c r="T49">
        <v>141</v>
      </c>
      <c r="U49">
        <v>23.49</v>
      </c>
      <c r="V49">
        <v>23.49</v>
      </c>
      <c r="W49">
        <v>23.49</v>
      </c>
      <c r="X49">
        <v>23.49</v>
      </c>
      <c r="Y49">
        <v>23.49</v>
      </c>
      <c r="Z49">
        <v>133</v>
      </c>
      <c r="AA49">
        <v>4690</v>
      </c>
      <c r="AB49">
        <v>3054</v>
      </c>
      <c r="AC49">
        <v>1246</v>
      </c>
      <c r="AD49">
        <v>221500</v>
      </c>
      <c r="AE49">
        <v>23.49</v>
      </c>
      <c r="AF49">
        <v>104</v>
      </c>
      <c r="AG49">
        <v>23.49</v>
      </c>
      <c r="AH49" t="e">
        <v>#REF!</v>
      </c>
      <c r="AI49">
        <v>3489</v>
      </c>
      <c r="AJ49">
        <v>23000</v>
      </c>
      <c r="AK49">
        <v>23.49</v>
      </c>
      <c r="AL49">
        <v>26</v>
      </c>
      <c r="AM49">
        <v>62.1</v>
      </c>
      <c r="AN49">
        <v>23.49</v>
      </c>
      <c r="AO49">
        <v>75</v>
      </c>
      <c r="AP49">
        <v>23.49</v>
      </c>
      <c r="AQ49">
        <v>6932.2</v>
      </c>
      <c r="AR49">
        <v>305</v>
      </c>
      <c r="AS49">
        <v>23.49</v>
      </c>
      <c r="AT49">
        <v>31.95</v>
      </c>
      <c r="AU49">
        <v>184</v>
      </c>
      <c r="AV49">
        <v>2214.6999999999998</v>
      </c>
      <c r="AW49">
        <v>63.1</v>
      </c>
      <c r="AX49">
        <v>1015.5</v>
      </c>
      <c r="AY49">
        <v>76.989999999999995</v>
      </c>
      <c r="AZ49">
        <v>23.49</v>
      </c>
      <c r="BA49">
        <v>85.6</v>
      </c>
      <c r="BB49">
        <v>83.6</v>
      </c>
      <c r="BC49">
        <v>909</v>
      </c>
      <c r="BD49">
        <v>106</v>
      </c>
      <c r="BE49">
        <v>28.4</v>
      </c>
      <c r="BF49">
        <v>23.49</v>
      </c>
      <c r="BG49">
        <v>23.49</v>
      </c>
      <c r="BH49">
        <v>190</v>
      </c>
      <c r="BI49">
        <v>23.49</v>
      </c>
      <c r="BJ49">
        <v>234</v>
      </c>
      <c r="BK49">
        <v>26</v>
      </c>
      <c r="BL49">
        <v>645</v>
      </c>
      <c r="BM49">
        <v>749.8</v>
      </c>
      <c r="BN49">
        <v>150.4</v>
      </c>
      <c r="BO49">
        <v>56</v>
      </c>
      <c r="BP49">
        <v>188</v>
      </c>
      <c r="BQ49">
        <v>23.49</v>
      </c>
      <c r="BR49">
        <v>18.79</v>
      </c>
      <c r="BS49">
        <v>489530</v>
      </c>
      <c r="BT49">
        <v>5054.2</v>
      </c>
      <c r="BU49" t="str">
        <f>SRP[[#This Row],[Tier]]&amp;" - "&amp;DOLLAR(SRP[[#This Row],[United States]],2)&amp;" USD"</f>
        <v>47 - $23.49 USD</v>
      </c>
    </row>
    <row r="50" spans="1:73" x14ac:dyDescent="0.25">
      <c r="A50">
        <v>48</v>
      </c>
      <c r="B50">
        <v>23.99</v>
      </c>
      <c r="C50">
        <v>1824</v>
      </c>
      <c r="D50">
        <v>239</v>
      </c>
      <c r="E50">
        <v>32.15</v>
      </c>
      <c r="F50">
        <v>23.99</v>
      </c>
      <c r="G50">
        <v>1968</v>
      </c>
      <c r="H50">
        <v>23.99</v>
      </c>
      <c r="I50">
        <v>47</v>
      </c>
      <c r="J50">
        <v>35.6</v>
      </c>
      <c r="K50">
        <v>23.99</v>
      </c>
      <c r="L50">
        <v>18900</v>
      </c>
      <c r="M50" t="s">
        <v>530</v>
      </c>
      <c r="N50">
        <v>53900</v>
      </c>
      <c r="O50">
        <v>12000</v>
      </c>
      <c r="P50">
        <v>144</v>
      </c>
      <c r="Q50">
        <v>23.99</v>
      </c>
      <c r="R50">
        <v>479</v>
      </c>
      <c r="S50">
        <v>187</v>
      </c>
      <c r="T50">
        <v>144</v>
      </c>
      <c r="U50">
        <v>23.99</v>
      </c>
      <c r="V50">
        <v>23.99</v>
      </c>
      <c r="W50">
        <v>23.99</v>
      </c>
      <c r="X50">
        <v>23.99</v>
      </c>
      <c r="Y50">
        <v>23.99</v>
      </c>
      <c r="Z50">
        <v>135</v>
      </c>
      <c r="AA50">
        <v>4790</v>
      </c>
      <c r="AB50">
        <v>3119</v>
      </c>
      <c r="AC50">
        <v>1264</v>
      </c>
      <c r="AD50">
        <v>226000</v>
      </c>
      <c r="AE50">
        <v>23.99</v>
      </c>
      <c r="AF50">
        <v>106</v>
      </c>
      <c r="AG50">
        <v>23.99</v>
      </c>
      <c r="AH50" t="e">
        <v>#REF!</v>
      </c>
      <c r="AI50">
        <v>3559</v>
      </c>
      <c r="AJ50">
        <v>23500</v>
      </c>
      <c r="AK50">
        <v>23.99</v>
      </c>
      <c r="AL50">
        <v>27</v>
      </c>
      <c r="AM50">
        <v>63.4</v>
      </c>
      <c r="AN50">
        <v>23.99</v>
      </c>
      <c r="AO50">
        <v>77</v>
      </c>
      <c r="AP50">
        <v>23.99</v>
      </c>
      <c r="AQ50">
        <v>7079.8</v>
      </c>
      <c r="AR50">
        <v>313</v>
      </c>
      <c r="AS50">
        <v>23.99</v>
      </c>
      <c r="AT50">
        <v>32.950000000000003</v>
      </c>
      <c r="AU50">
        <v>189</v>
      </c>
      <c r="AV50">
        <v>2259.8000000000002</v>
      </c>
      <c r="AW50">
        <v>64.400000000000006</v>
      </c>
      <c r="AX50">
        <v>1037</v>
      </c>
      <c r="AY50">
        <v>77.989999999999995</v>
      </c>
      <c r="AZ50">
        <v>23.99</v>
      </c>
      <c r="BA50">
        <v>87.4</v>
      </c>
      <c r="BB50">
        <v>85.4</v>
      </c>
      <c r="BC50">
        <v>939</v>
      </c>
      <c r="BD50">
        <v>107</v>
      </c>
      <c r="BE50">
        <v>28.9</v>
      </c>
      <c r="BF50">
        <v>23.99</v>
      </c>
      <c r="BG50">
        <v>23.99</v>
      </c>
      <c r="BH50">
        <v>193</v>
      </c>
      <c r="BI50">
        <v>23.99</v>
      </c>
      <c r="BJ50">
        <v>239</v>
      </c>
      <c r="BK50">
        <v>27</v>
      </c>
      <c r="BL50">
        <v>660</v>
      </c>
      <c r="BM50">
        <v>766.2</v>
      </c>
      <c r="BN50">
        <v>153.6</v>
      </c>
      <c r="BO50">
        <v>57</v>
      </c>
      <c r="BP50">
        <v>192</v>
      </c>
      <c r="BQ50">
        <v>23.99</v>
      </c>
      <c r="BR50">
        <v>19.190000000000001</v>
      </c>
      <c r="BS50">
        <v>499950</v>
      </c>
      <c r="BT50">
        <v>5161.8</v>
      </c>
      <c r="BU50" t="str">
        <f>SRP[[#This Row],[Tier]]&amp;" - "&amp;DOLLAR(SRP[[#This Row],[United States]],2)&amp;" USD"</f>
        <v>48 - $23.99 USD</v>
      </c>
    </row>
    <row r="51" spans="1:73" x14ac:dyDescent="0.25">
      <c r="A51">
        <v>49</v>
      </c>
      <c r="B51">
        <v>24.49</v>
      </c>
      <c r="C51">
        <v>1862</v>
      </c>
      <c r="D51">
        <v>244</v>
      </c>
      <c r="E51">
        <v>32.799999999999997</v>
      </c>
      <c r="F51">
        <v>24.49</v>
      </c>
      <c r="G51">
        <v>2009</v>
      </c>
      <c r="H51">
        <v>24.49</v>
      </c>
      <c r="I51">
        <v>48</v>
      </c>
      <c r="J51">
        <v>36.299999999999997</v>
      </c>
      <c r="K51">
        <v>24.49</v>
      </c>
      <c r="L51">
        <v>19400</v>
      </c>
      <c r="M51" t="s">
        <v>530</v>
      </c>
      <c r="N51">
        <v>54400</v>
      </c>
      <c r="O51">
        <v>12250</v>
      </c>
      <c r="P51">
        <v>147</v>
      </c>
      <c r="Q51">
        <v>24.49</v>
      </c>
      <c r="R51">
        <v>489</v>
      </c>
      <c r="S51">
        <v>191</v>
      </c>
      <c r="T51">
        <v>147</v>
      </c>
      <c r="U51">
        <v>24.49</v>
      </c>
      <c r="V51">
        <v>24.49</v>
      </c>
      <c r="W51">
        <v>24.49</v>
      </c>
      <c r="X51">
        <v>24.49</v>
      </c>
      <c r="Y51">
        <v>24.49</v>
      </c>
      <c r="Z51">
        <v>137</v>
      </c>
      <c r="AA51">
        <v>4890</v>
      </c>
      <c r="AB51">
        <v>3184</v>
      </c>
      <c r="AC51">
        <v>1282</v>
      </c>
      <c r="AD51">
        <v>230500</v>
      </c>
      <c r="AE51">
        <v>24.49</v>
      </c>
      <c r="AF51">
        <v>108</v>
      </c>
      <c r="AG51">
        <v>24.49</v>
      </c>
      <c r="AH51" t="e">
        <v>#REF!</v>
      </c>
      <c r="AI51">
        <v>3629</v>
      </c>
      <c r="AJ51">
        <v>24000</v>
      </c>
      <c r="AK51">
        <v>24.49</v>
      </c>
      <c r="AL51">
        <v>28</v>
      </c>
      <c r="AM51">
        <v>64.7</v>
      </c>
      <c r="AN51">
        <v>24.49</v>
      </c>
      <c r="AO51">
        <v>78</v>
      </c>
      <c r="AP51">
        <v>24.49</v>
      </c>
      <c r="AQ51">
        <v>7227.4</v>
      </c>
      <c r="AR51">
        <v>321</v>
      </c>
      <c r="AS51">
        <v>24.49</v>
      </c>
      <c r="AT51">
        <v>33.950000000000003</v>
      </c>
      <c r="AU51">
        <v>194</v>
      </c>
      <c r="AV51">
        <v>2304.9</v>
      </c>
      <c r="AW51">
        <v>65.7</v>
      </c>
      <c r="AX51">
        <v>1058.5</v>
      </c>
      <c r="AY51">
        <v>78.989999999999995</v>
      </c>
      <c r="AZ51">
        <v>24.49</v>
      </c>
      <c r="BA51">
        <v>89.2</v>
      </c>
      <c r="BB51">
        <v>87.2</v>
      </c>
      <c r="BC51">
        <v>969</v>
      </c>
      <c r="BD51">
        <v>108</v>
      </c>
      <c r="BE51">
        <v>29.4</v>
      </c>
      <c r="BF51">
        <v>24.49</v>
      </c>
      <c r="BG51">
        <v>24.49</v>
      </c>
      <c r="BH51">
        <v>196</v>
      </c>
      <c r="BI51">
        <v>24.49</v>
      </c>
      <c r="BJ51">
        <v>244</v>
      </c>
      <c r="BK51">
        <v>28</v>
      </c>
      <c r="BL51">
        <v>675</v>
      </c>
      <c r="BM51">
        <v>782.6</v>
      </c>
      <c r="BN51">
        <v>156.80000000000001</v>
      </c>
      <c r="BO51">
        <v>58</v>
      </c>
      <c r="BP51">
        <v>196</v>
      </c>
      <c r="BQ51">
        <v>24.49</v>
      </c>
      <c r="BR51">
        <v>19.59</v>
      </c>
      <c r="BS51">
        <v>510370</v>
      </c>
      <c r="BT51">
        <v>5269.4</v>
      </c>
      <c r="BU51" t="str">
        <f>SRP[[#This Row],[Tier]]&amp;" - "&amp;DOLLAR(SRP[[#This Row],[United States]],2)&amp;" USD"</f>
        <v>49 - $24.49 USD</v>
      </c>
    </row>
    <row r="52" spans="1:73" x14ac:dyDescent="0.25">
      <c r="A52">
        <v>50</v>
      </c>
      <c r="B52">
        <v>24.99</v>
      </c>
      <c r="C52">
        <v>1900</v>
      </c>
      <c r="D52">
        <v>249</v>
      </c>
      <c r="E52">
        <v>33.450000000000003</v>
      </c>
      <c r="F52">
        <v>24.99</v>
      </c>
      <c r="G52">
        <v>2050</v>
      </c>
      <c r="H52">
        <v>24.99</v>
      </c>
      <c r="I52">
        <v>49</v>
      </c>
      <c r="J52">
        <v>37</v>
      </c>
      <c r="K52">
        <v>24.99</v>
      </c>
      <c r="L52">
        <v>19900</v>
      </c>
      <c r="M52" t="s">
        <v>530</v>
      </c>
      <c r="N52">
        <v>54900</v>
      </c>
      <c r="O52">
        <v>12500</v>
      </c>
      <c r="P52">
        <v>150</v>
      </c>
      <c r="Q52">
        <v>24.99</v>
      </c>
      <c r="R52">
        <v>499</v>
      </c>
      <c r="S52">
        <v>195</v>
      </c>
      <c r="T52">
        <v>150</v>
      </c>
      <c r="U52">
        <v>24.99</v>
      </c>
      <c r="V52">
        <v>24.99</v>
      </c>
      <c r="W52">
        <v>24.99</v>
      </c>
      <c r="X52">
        <v>24.99</v>
      </c>
      <c r="Y52">
        <v>24.99</v>
      </c>
      <c r="Z52">
        <v>139</v>
      </c>
      <c r="AA52">
        <v>4990</v>
      </c>
      <c r="AB52">
        <v>3249</v>
      </c>
      <c r="AC52">
        <v>1300</v>
      </c>
      <c r="AD52">
        <v>235000</v>
      </c>
      <c r="AE52">
        <v>24.99</v>
      </c>
      <c r="AF52">
        <v>110</v>
      </c>
      <c r="AG52">
        <v>24.99</v>
      </c>
      <c r="AH52" t="e">
        <v>#REF!</v>
      </c>
      <c r="AI52">
        <v>3699</v>
      </c>
      <c r="AJ52">
        <v>24500</v>
      </c>
      <c r="AK52">
        <v>24.99</v>
      </c>
      <c r="AL52">
        <v>29</v>
      </c>
      <c r="AM52">
        <v>66</v>
      </c>
      <c r="AN52">
        <v>24.99</v>
      </c>
      <c r="AO52">
        <v>80</v>
      </c>
      <c r="AP52">
        <v>24.99</v>
      </c>
      <c r="AQ52">
        <v>7375</v>
      </c>
      <c r="AR52">
        <v>329</v>
      </c>
      <c r="AS52">
        <v>24.99</v>
      </c>
      <c r="AT52">
        <v>34.950000000000003</v>
      </c>
      <c r="AU52">
        <v>199</v>
      </c>
      <c r="AV52">
        <v>2350</v>
      </c>
      <c r="AW52">
        <v>67</v>
      </c>
      <c r="AX52">
        <v>1080</v>
      </c>
      <c r="AY52">
        <v>79.989999999999995</v>
      </c>
      <c r="AZ52">
        <v>24.99</v>
      </c>
      <c r="BA52">
        <v>91</v>
      </c>
      <c r="BB52">
        <v>89</v>
      </c>
      <c r="BC52">
        <v>999</v>
      </c>
      <c r="BD52">
        <v>109</v>
      </c>
      <c r="BE52">
        <v>29.9</v>
      </c>
      <c r="BF52">
        <v>24.99</v>
      </c>
      <c r="BG52">
        <v>24.99</v>
      </c>
      <c r="BH52">
        <v>199</v>
      </c>
      <c r="BI52">
        <v>24.99</v>
      </c>
      <c r="BJ52">
        <v>249</v>
      </c>
      <c r="BK52">
        <v>29</v>
      </c>
      <c r="BL52">
        <v>690</v>
      </c>
      <c r="BM52">
        <v>799</v>
      </c>
      <c r="BN52">
        <v>160</v>
      </c>
      <c r="BO52">
        <v>59</v>
      </c>
      <c r="BP52">
        <v>200</v>
      </c>
      <c r="BQ52">
        <v>24.99</v>
      </c>
      <c r="BR52">
        <v>19.989999999999998</v>
      </c>
      <c r="BS52">
        <v>520790</v>
      </c>
      <c r="BT52">
        <v>5377</v>
      </c>
      <c r="BU52" t="str">
        <f>SRP[[#This Row],[Tier]]&amp;" - "&amp;DOLLAR(SRP[[#This Row],[United States]],2)&amp;" USD"</f>
        <v>50 - $24.99 USD</v>
      </c>
    </row>
    <row r="53" spans="1:73" x14ac:dyDescent="0.25">
      <c r="A53">
        <v>51</v>
      </c>
      <c r="B53">
        <v>25.49</v>
      </c>
      <c r="C53">
        <v>1938</v>
      </c>
      <c r="D53">
        <v>254</v>
      </c>
      <c r="E53">
        <v>34.1</v>
      </c>
      <c r="F53">
        <v>25.49</v>
      </c>
      <c r="G53">
        <v>2090</v>
      </c>
      <c r="H53">
        <v>25.49</v>
      </c>
      <c r="I53">
        <v>50</v>
      </c>
      <c r="J53">
        <v>37.799999999999997</v>
      </c>
      <c r="K53">
        <v>25.49</v>
      </c>
      <c r="L53">
        <v>20400</v>
      </c>
      <c r="M53" t="s">
        <v>530</v>
      </c>
      <c r="N53">
        <v>56400</v>
      </c>
      <c r="O53">
        <v>12750</v>
      </c>
      <c r="P53">
        <v>153</v>
      </c>
      <c r="Q53">
        <v>25.49</v>
      </c>
      <c r="R53">
        <v>509</v>
      </c>
      <c r="S53">
        <v>200</v>
      </c>
      <c r="T53">
        <v>153</v>
      </c>
      <c r="U53">
        <v>25.49</v>
      </c>
      <c r="V53">
        <v>25.49</v>
      </c>
      <c r="W53">
        <v>25.49</v>
      </c>
      <c r="X53">
        <v>25.49</v>
      </c>
      <c r="Y53">
        <v>25.49</v>
      </c>
      <c r="Z53">
        <v>141</v>
      </c>
      <c r="AA53">
        <v>5090</v>
      </c>
      <c r="AB53">
        <v>3314</v>
      </c>
      <c r="AC53">
        <v>1320</v>
      </c>
      <c r="AD53">
        <v>240000</v>
      </c>
      <c r="AE53">
        <v>25.49</v>
      </c>
      <c r="AF53">
        <v>112</v>
      </c>
      <c r="AG53">
        <v>25.49</v>
      </c>
      <c r="AH53" t="e">
        <v>#REF!</v>
      </c>
      <c r="AI53">
        <v>3774.1</v>
      </c>
      <c r="AJ53">
        <v>25000</v>
      </c>
      <c r="AK53">
        <v>25.49</v>
      </c>
      <c r="AL53">
        <v>30</v>
      </c>
      <c r="AM53">
        <v>67.3</v>
      </c>
      <c r="AN53">
        <v>25.49</v>
      </c>
      <c r="AO53">
        <v>82</v>
      </c>
      <c r="AP53">
        <v>25.49</v>
      </c>
      <c r="AQ53">
        <v>7522.4</v>
      </c>
      <c r="AR53">
        <v>336</v>
      </c>
      <c r="AS53">
        <v>25.49</v>
      </c>
      <c r="AT53">
        <v>35.450000000000003</v>
      </c>
      <c r="AU53">
        <v>204</v>
      </c>
      <c r="AV53">
        <v>2394.9</v>
      </c>
      <c r="AW53">
        <v>68.400000000000006</v>
      </c>
      <c r="AX53">
        <v>1101.9000000000001</v>
      </c>
      <c r="AY53">
        <v>81.99</v>
      </c>
      <c r="AZ53">
        <v>25.49</v>
      </c>
      <c r="BA53">
        <v>92.8</v>
      </c>
      <c r="BB53">
        <v>90.8</v>
      </c>
      <c r="BC53">
        <v>1019</v>
      </c>
      <c r="BD53">
        <v>111</v>
      </c>
      <c r="BE53">
        <v>30.9</v>
      </c>
      <c r="BF53">
        <v>25.49</v>
      </c>
      <c r="BG53">
        <v>25.49</v>
      </c>
      <c r="BH53">
        <v>204</v>
      </c>
      <c r="BI53">
        <v>25.49</v>
      </c>
      <c r="BJ53">
        <v>254</v>
      </c>
      <c r="BK53">
        <v>30</v>
      </c>
      <c r="BL53">
        <v>705</v>
      </c>
      <c r="BM53">
        <v>814</v>
      </c>
      <c r="BN53">
        <v>163.19999999999999</v>
      </c>
      <c r="BO53">
        <v>59.6</v>
      </c>
      <c r="BP53">
        <v>204</v>
      </c>
      <c r="BQ53">
        <v>25.49</v>
      </c>
      <c r="BR53">
        <v>20.39</v>
      </c>
      <c r="BS53">
        <v>531198</v>
      </c>
      <c r="BT53">
        <v>5484.5</v>
      </c>
      <c r="BU53" t="str">
        <f>SRP[[#This Row],[Tier]]&amp;" - "&amp;DOLLAR(SRP[[#This Row],[United States]],2)&amp;" USD"</f>
        <v>51 - $25.49 USD</v>
      </c>
    </row>
    <row r="54" spans="1:73" x14ac:dyDescent="0.25">
      <c r="A54">
        <v>52</v>
      </c>
      <c r="B54">
        <v>25.99</v>
      </c>
      <c r="C54">
        <v>1976</v>
      </c>
      <c r="D54">
        <v>259</v>
      </c>
      <c r="E54">
        <v>34.75</v>
      </c>
      <c r="F54">
        <v>25.99</v>
      </c>
      <c r="G54">
        <v>2130</v>
      </c>
      <c r="H54">
        <v>25.99</v>
      </c>
      <c r="I54">
        <v>51</v>
      </c>
      <c r="J54">
        <v>38.6</v>
      </c>
      <c r="K54">
        <v>25.99</v>
      </c>
      <c r="L54">
        <v>20900</v>
      </c>
      <c r="M54" t="s">
        <v>530</v>
      </c>
      <c r="N54">
        <v>57900</v>
      </c>
      <c r="O54">
        <v>13000</v>
      </c>
      <c r="P54">
        <v>156</v>
      </c>
      <c r="Q54">
        <v>25.99</v>
      </c>
      <c r="R54">
        <v>519</v>
      </c>
      <c r="S54">
        <v>205</v>
      </c>
      <c r="T54">
        <v>156</v>
      </c>
      <c r="U54">
        <v>25.99</v>
      </c>
      <c r="V54">
        <v>25.99</v>
      </c>
      <c r="W54">
        <v>25.99</v>
      </c>
      <c r="X54">
        <v>25.99</v>
      </c>
      <c r="Y54">
        <v>25.99</v>
      </c>
      <c r="Z54">
        <v>143</v>
      </c>
      <c r="AA54">
        <v>5190</v>
      </c>
      <c r="AB54">
        <v>3379</v>
      </c>
      <c r="AC54">
        <v>1340</v>
      </c>
      <c r="AD54">
        <v>245000</v>
      </c>
      <c r="AE54">
        <v>25.99</v>
      </c>
      <c r="AF54">
        <v>114</v>
      </c>
      <c r="AG54">
        <v>25.99</v>
      </c>
      <c r="AH54" t="e">
        <v>#REF!</v>
      </c>
      <c r="AI54">
        <v>3849.2</v>
      </c>
      <c r="AJ54">
        <v>25500</v>
      </c>
      <c r="AK54">
        <v>25.99</v>
      </c>
      <c r="AL54">
        <v>31</v>
      </c>
      <c r="AM54">
        <v>68.599999999999994</v>
      </c>
      <c r="AN54">
        <v>25.99</v>
      </c>
      <c r="AO54">
        <v>83</v>
      </c>
      <c r="AP54">
        <v>25.99</v>
      </c>
      <c r="AQ54">
        <v>7669.8</v>
      </c>
      <c r="AR54">
        <v>343</v>
      </c>
      <c r="AS54">
        <v>25.99</v>
      </c>
      <c r="AT54">
        <v>35.950000000000003</v>
      </c>
      <c r="AU54">
        <v>209</v>
      </c>
      <c r="AV54">
        <v>2439.8000000000002</v>
      </c>
      <c r="AW54">
        <v>69.8</v>
      </c>
      <c r="AX54">
        <v>1123.8</v>
      </c>
      <c r="AY54">
        <v>83.99</v>
      </c>
      <c r="AZ54">
        <v>25.99</v>
      </c>
      <c r="BA54">
        <v>94.6</v>
      </c>
      <c r="BB54">
        <v>92.6</v>
      </c>
      <c r="BC54">
        <v>1039</v>
      </c>
      <c r="BD54">
        <v>113</v>
      </c>
      <c r="BE54">
        <v>31.9</v>
      </c>
      <c r="BF54">
        <v>25.99</v>
      </c>
      <c r="BG54">
        <v>25.99</v>
      </c>
      <c r="BH54">
        <v>209</v>
      </c>
      <c r="BI54">
        <v>25.99</v>
      </c>
      <c r="BJ54">
        <v>259</v>
      </c>
      <c r="BK54">
        <v>31</v>
      </c>
      <c r="BL54">
        <v>720</v>
      </c>
      <c r="BM54">
        <v>829</v>
      </c>
      <c r="BN54">
        <v>166.4</v>
      </c>
      <c r="BO54">
        <v>60.2</v>
      </c>
      <c r="BP54">
        <v>208</v>
      </c>
      <c r="BQ54">
        <v>25.99</v>
      </c>
      <c r="BR54">
        <v>20.79</v>
      </c>
      <c r="BS54">
        <v>541606</v>
      </c>
      <c r="BT54">
        <v>5592</v>
      </c>
      <c r="BU54" t="str">
        <f>SRP[[#This Row],[Tier]]&amp;" - "&amp;DOLLAR(SRP[[#This Row],[United States]],2)&amp;" USD"</f>
        <v>52 - $25.99 USD</v>
      </c>
    </row>
    <row r="55" spans="1:73" x14ac:dyDescent="0.25">
      <c r="A55">
        <v>53</v>
      </c>
      <c r="B55">
        <v>26.49</v>
      </c>
      <c r="C55">
        <v>2014</v>
      </c>
      <c r="D55">
        <v>264</v>
      </c>
      <c r="E55">
        <v>35.4</v>
      </c>
      <c r="F55">
        <v>26.49</v>
      </c>
      <c r="G55">
        <v>2170</v>
      </c>
      <c r="H55">
        <v>26.49</v>
      </c>
      <c r="I55">
        <v>52</v>
      </c>
      <c r="J55">
        <v>39.4</v>
      </c>
      <c r="K55">
        <v>26.49</v>
      </c>
      <c r="L55">
        <v>21400</v>
      </c>
      <c r="M55" t="s">
        <v>530</v>
      </c>
      <c r="N55">
        <v>59400</v>
      </c>
      <c r="O55">
        <v>13250</v>
      </c>
      <c r="P55">
        <v>159</v>
      </c>
      <c r="Q55">
        <v>26.49</v>
      </c>
      <c r="R55">
        <v>529</v>
      </c>
      <c r="S55">
        <v>210</v>
      </c>
      <c r="T55">
        <v>159</v>
      </c>
      <c r="U55">
        <v>26.49</v>
      </c>
      <c r="V55">
        <v>26.49</v>
      </c>
      <c r="W55">
        <v>26.49</v>
      </c>
      <c r="X55">
        <v>26.49</v>
      </c>
      <c r="Y55">
        <v>26.49</v>
      </c>
      <c r="Z55">
        <v>145</v>
      </c>
      <c r="AA55">
        <v>5290</v>
      </c>
      <c r="AB55">
        <v>3444</v>
      </c>
      <c r="AC55">
        <v>1360</v>
      </c>
      <c r="AD55">
        <v>250000</v>
      </c>
      <c r="AE55">
        <v>26.49</v>
      </c>
      <c r="AF55">
        <v>116</v>
      </c>
      <c r="AG55">
        <v>26.49</v>
      </c>
      <c r="AH55" t="e">
        <v>#REF!</v>
      </c>
      <c r="AI55">
        <v>3924.3</v>
      </c>
      <c r="AJ55">
        <v>26000</v>
      </c>
      <c r="AK55">
        <v>26.49</v>
      </c>
      <c r="AL55">
        <v>32</v>
      </c>
      <c r="AM55">
        <v>69.900000000000006</v>
      </c>
      <c r="AN55">
        <v>26.49</v>
      </c>
      <c r="AO55">
        <v>85</v>
      </c>
      <c r="AP55">
        <v>26.49</v>
      </c>
      <c r="AQ55">
        <v>7817.2</v>
      </c>
      <c r="AR55">
        <v>350</v>
      </c>
      <c r="AS55">
        <v>26.49</v>
      </c>
      <c r="AT55">
        <v>36.450000000000003</v>
      </c>
      <c r="AU55">
        <v>214</v>
      </c>
      <c r="AV55">
        <v>2484.6999999999998</v>
      </c>
      <c r="AW55">
        <v>71.2</v>
      </c>
      <c r="AX55">
        <v>1145.7</v>
      </c>
      <c r="AY55">
        <v>85.99</v>
      </c>
      <c r="AZ55">
        <v>26.49</v>
      </c>
      <c r="BA55">
        <v>96.4</v>
      </c>
      <c r="BB55">
        <v>94.4</v>
      </c>
      <c r="BC55">
        <v>1059</v>
      </c>
      <c r="BD55">
        <v>115</v>
      </c>
      <c r="BE55">
        <v>32.9</v>
      </c>
      <c r="BF55">
        <v>26.49</v>
      </c>
      <c r="BG55">
        <v>26.49</v>
      </c>
      <c r="BH55">
        <v>214</v>
      </c>
      <c r="BI55">
        <v>26.49</v>
      </c>
      <c r="BJ55">
        <v>264</v>
      </c>
      <c r="BK55">
        <v>32</v>
      </c>
      <c r="BL55">
        <v>735</v>
      </c>
      <c r="BM55">
        <v>844</v>
      </c>
      <c r="BN55">
        <v>169.6</v>
      </c>
      <c r="BO55">
        <v>60.8</v>
      </c>
      <c r="BP55">
        <v>212</v>
      </c>
      <c r="BQ55">
        <v>26.49</v>
      </c>
      <c r="BR55">
        <v>21.19</v>
      </c>
      <c r="BS55">
        <v>552014</v>
      </c>
      <c r="BT55">
        <v>5699.5</v>
      </c>
      <c r="BU55" t="str">
        <f>SRP[[#This Row],[Tier]]&amp;" - "&amp;DOLLAR(SRP[[#This Row],[United States]],2)&amp;" USD"</f>
        <v>53 - $26.49 USD</v>
      </c>
    </row>
    <row r="56" spans="1:73" x14ac:dyDescent="0.25">
      <c r="A56">
        <v>54</v>
      </c>
      <c r="B56">
        <v>26.99</v>
      </c>
      <c r="C56">
        <v>2052</v>
      </c>
      <c r="D56">
        <v>269</v>
      </c>
      <c r="E56">
        <v>36.049999999999997</v>
      </c>
      <c r="F56">
        <v>26.99</v>
      </c>
      <c r="G56">
        <v>2210</v>
      </c>
      <c r="H56">
        <v>26.99</v>
      </c>
      <c r="I56">
        <v>53</v>
      </c>
      <c r="J56">
        <v>40.200000000000003</v>
      </c>
      <c r="K56">
        <v>26.99</v>
      </c>
      <c r="L56">
        <v>21900</v>
      </c>
      <c r="M56" t="s">
        <v>530</v>
      </c>
      <c r="N56">
        <v>60900</v>
      </c>
      <c r="O56">
        <v>13500</v>
      </c>
      <c r="P56">
        <v>162</v>
      </c>
      <c r="Q56">
        <v>26.99</v>
      </c>
      <c r="R56">
        <v>539</v>
      </c>
      <c r="S56">
        <v>215</v>
      </c>
      <c r="T56">
        <v>162</v>
      </c>
      <c r="U56">
        <v>26.99</v>
      </c>
      <c r="V56">
        <v>26.99</v>
      </c>
      <c r="W56">
        <v>26.99</v>
      </c>
      <c r="X56">
        <v>26.99</v>
      </c>
      <c r="Y56">
        <v>26.99</v>
      </c>
      <c r="Z56">
        <v>147</v>
      </c>
      <c r="AA56">
        <v>5390</v>
      </c>
      <c r="AB56">
        <v>3509</v>
      </c>
      <c r="AC56">
        <v>1380</v>
      </c>
      <c r="AD56">
        <v>255000</v>
      </c>
      <c r="AE56">
        <v>26.99</v>
      </c>
      <c r="AF56">
        <v>118</v>
      </c>
      <c r="AG56">
        <v>26.99</v>
      </c>
      <c r="AH56" t="e">
        <v>#REF!</v>
      </c>
      <c r="AI56">
        <v>3999.4</v>
      </c>
      <c r="AJ56">
        <v>26500</v>
      </c>
      <c r="AK56">
        <v>26.99</v>
      </c>
      <c r="AL56">
        <v>33</v>
      </c>
      <c r="AM56">
        <v>71.2</v>
      </c>
      <c r="AN56">
        <v>26.99</v>
      </c>
      <c r="AO56">
        <v>86</v>
      </c>
      <c r="AP56">
        <v>26.99</v>
      </c>
      <c r="AQ56">
        <v>7964.6</v>
      </c>
      <c r="AR56">
        <v>357</v>
      </c>
      <c r="AS56">
        <v>26.99</v>
      </c>
      <c r="AT56">
        <v>36.950000000000003</v>
      </c>
      <c r="AU56">
        <v>219</v>
      </c>
      <c r="AV56">
        <v>2529.6</v>
      </c>
      <c r="AW56">
        <v>72.599999999999994</v>
      </c>
      <c r="AX56">
        <v>1167.5999999999999</v>
      </c>
      <c r="AY56">
        <v>87.99</v>
      </c>
      <c r="AZ56">
        <v>26.99</v>
      </c>
      <c r="BA56">
        <v>98.2</v>
      </c>
      <c r="BB56">
        <v>96.2</v>
      </c>
      <c r="BC56">
        <v>1079</v>
      </c>
      <c r="BD56">
        <v>117</v>
      </c>
      <c r="BE56">
        <v>33.9</v>
      </c>
      <c r="BF56">
        <v>26.99</v>
      </c>
      <c r="BG56">
        <v>26.99</v>
      </c>
      <c r="BH56">
        <v>219</v>
      </c>
      <c r="BI56">
        <v>26.99</v>
      </c>
      <c r="BJ56">
        <v>269</v>
      </c>
      <c r="BK56">
        <v>33</v>
      </c>
      <c r="BL56">
        <v>750</v>
      </c>
      <c r="BM56">
        <v>859</v>
      </c>
      <c r="BN56">
        <v>172.8</v>
      </c>
      <c r="BO56">
        <v>61.4</v>
      </c>
      <c r="BP56">
        <v>216</v>
      </c>
      <c r="BQ56">
        <v>26.99</v>
      </c>
      <c r="BR56">
        <v>21.59</v>
      </c>
      <c r="BS56">
        <v>562422</v>
      </c>
      <c r="BT56">
        <v>5807</v>
      </c>
      <c r="BU56" t="str">
        <f>SRP[[#This Row],[Tier]]&amp;" - "&amp;DOLLAR(SRP[[#This Row],[United States]],2)&amp;" USD"</f>
        <v>54 - $26.99 USD</v>
      </c>
    </row>
    <row r="57" spans="1:73" x14ac:dyDescent="0.25">
      <c r="A57">
        <v>55</v>
      </c>
      <c r="B57">
        <v>27.49</v>
      </c>
      <c r="C57">
        <v>2090</v>
      </c>
      <c r="D57">
        <v>274</v>
      </c>
      <c r="E57">
        <v>36.700000000000003</v>
      </c>
      <c r="F57">
        <v>27.49</v>
      </c>
      <c r="G57">
        <v>2250</v>
      </c>
      <c r="H57">
        <v>27.49</v>
      </c>
      <c r="I57">
        <v>54</v>
      </c>
      <c r="J57">
        <v>41</v>
      </c>
      <c r="K57">
        <v>27.49</v>
      </c>
      <c r="L57">
        <v>22400</v>
      </c>
      <c r="M57" t="s">
        <v>530</v>
      </c>
      <c r="N57">
        <v>62400</v>
      </c>
      <c r="O57">
        <v>13750</v>
      </c>
      <c r="P57">
        <v>165</v>
      </c>
      <c r="Q57">
        <v>27.49</v>
      </c>
      <c r="R57">
        <v>549</v>
      </c>
      <c r="S57">
        <v>220</v>
      </c>
      <c r="T57">
        <v>165</v>
      </c>
      <c r="U57">
        <v>27.49</v>
      </c>
      <c r="V57">
        <v>27.49</v>
      </c>
      <c r="W57">
        <v>27.49</v>
      </c>
      <c r="X57">
        <v>27.49</v>
      </c>
      <c r="Y57">
        <v>27.49</v>
      </c>
      <c r="Z57">
        <v>149</v>
      </c>
      <c r="AA57">
        <v>5490</v>
      </c>
      <c r="AB57">
        <v>3574</v>
      </c>
      <c r="AC57">
        <v>1400</v>
      </c>
      <c r="AD57">
        <v>260000</v>
      </c>
      <c r="AE57">
        <v>27.49</v>
      </c>
      <c r="AF57">
        <v>120</v>
      </c>
      <c r="AG57">
        <v>27.49</v>
      </c>
      <c r="AH57" t="e">
        <v>#REF!</v>
      </c>
      <c r="AI57">
        <v>4074.5</v>
      </c>
      <c r="AJ57">
        <v>27000</v>
      </c>
      <c r="AK57">
        <v>27.49</v>
      </c>
      <c r="AL57">
        <v>34</v>
      </c>
      <c r="AM57">
        <v>72.5</v>
      </c>
      <c r="AN57">
        <v>27.49</v>
      </c>
      <c r="AO57">
        <v>88</v>
      </c>
      <c r="AP57">
        <v>27.49</v>
      </c>
      <c r="AQ57">
        <v>8112</v>
      </c>
      <c r="AR57">
        <v>364</v>
      </c>
      <c r="AS57">
        <v>27.49</v>
      </c>
      <c r="AT57">
        <v>37.450000000000003</v>
      </c>
      <c r="AU57">
        <v>224</v>
      </c>
      <c r="AV57">
        <v>2574.5</v>
      </c>
      <c r="AW57">
        <v>74</v>
      </c>
      <c r="AX57">
        <v>1189.5</v>
      </c>
      <c r="AY57">
        <v>89.99</v>
      </c>
      <c r="AZ57">
        <v>27.49</v>
      </c>
      <c r="BA57">
        <v>100</v>
      </c>
      <c r="BB57">
        <v>98</v>
      </c>
      <c r="BC57">
        <v>1099</v>
      </c>
      <c r="BD57">
        <v>119</v>
      </c>
      <c r="BE57">
        <v>34.9</v>
      </c>
      <c r="BF57">
        <v>27.49</v>
      </c>
      <c r="BG57">
        <v>27.49</v>
      </c>
      <c r="BH57">
        <v>224</v>
      </c>
      <c r="BI57">
        <v>27.49</v>
      </c>
      <c r="BJ57">
        <v>274</v>
      </c>
      <c r="BK57">
        <v>34</v>
      </c>
      <c r="BL57">
        <v>765</v>
      </c>
      <c r="BM57">
        <v>874</v>
      </c>
      <c r="BN57">
        <v>176</v>
      </c>
      <c r="BO57">
        <v>62</v>
      </c>
      <c r="BP57">
        <v>220</v>
      </c>
      <c r="BQ57">
        <v>27.49</v>
      </c>
      <c r="BR57">
        <v>21.99</v>
      </c>
      <c r="BS57">
        <v>572830</v>
      </c>
      <c r="BT57">
        <v>5914.5</v>
      </c>
      <c r="BU57" t="str">
        <f>SRP[[#This Row],[Tier]]&amp;" - "&amp;DOLLAR(SRP[[#This Row],[United States]],2)&amp;" USD"</f>
        <v>55 - $27.49 USD</v>
      </c>
    </row>
    <row r="58" spans="1:73" x14ac:dyDescent="0.25">
      <c r="A58">
        <v>56</v>
      </c>
      <c r="B58">
        <v>27.99</v>
      </c>
      <c r="C58">
        <v>2128</v>
      </c>
      <c r="D58">
        <v>279</v>
      </c>
      <c r="E58">
        <v>37.35</v>
      </c>
      <c r="F58">
        <v>27.99</v>
      </c>
      <c r="G58">
        <v>2290</v>
      </c>
      <c r="H58">
        <v>27.99</v>
      </c>
      <c r="I58">
        <v>55</v>
      </c>
      <c r="J58">
        <v>41.8</v>
      </c>
      <c r="K58">
        <v>27.99</v>
      </c>
      <c r="L58">
        <v>22900</v>
      </c>
      <c r="M58" t="s">
        <v>530</v>
      </c>
      <c r="N58">
        <v>63900</v>
      </c>
      <c r="O58">
        <v>14000</v>
      </c>
      <c r="P58">
        <v>168</v>
      </c>
      <c r="Q58">
        <v>27.99</v>
      </c>
      <c r="R58">
        <v>559</v>
      </c>
      <c r="S58">
        <v>225</v>
      </c>
      <c r="T58">
        <v>168</v>
      </c>
      <c r="U58">
        <v>27.99</v>
      </c>
      <c r="V58">
        <v>27.99</v>
      </c>
      <c r="W58">
        <v>27.99</v>
      </c>
      <c r="X58">
        <v>27.99</v>
      </c>
      <c r="Y58">
        <v>27.99</v>
      </c>
      <c r="Z58">
        <v>151</v>
      </c>
      <c r="AA58">
        <v>5590</v>
      </c>
      <c r="AB58">
        <v>3639</v>
      </c>
      <c r="AC58">
        <v>1420</v>
      </c>
      <c r="AD58">
        <v>265000</v>
      </c>
      <c r="AE58">
        <v>27.99</v>
      </c>
      <c r="AF58">
        <v>122</v>
      </c>
      <c r="AG58">
        <v>27.99</v>
      </c>
      <c r="AH58" t="e">
        <v>#REF!</v>
      </c>
      <c r="AI58">
        <v>4149.6000000000004</v>
      </c>
      <c r="AJ58">
        <v>27500</v>
      </c>
      <c r="AK58">
        <v>27.99</v>
      </c>
      <c r="AL58">
        <v>35</v>
      </c>
      <c r="AM58">
        <v>73.8</v>
      </c>
      <c r="AN58">
        <v>27.99</v>
      </c>
      <c r="AO58">
        <v>89</v>
      </c>
      <c r="AP58">
        <v>27.99</v>
      </c>
      <c r="AQ58">
        <v>8259.4</v>
      </c>
      <c r="AR58">
        <v>371</v>
      </c>
      <c r="AS58">
        <v>27.99</v>
      </c>
      <c r="AT58">
        <v>37.950000000000003</v>
      </c>
      <c r="AU58">
        <v>229</v>
      </c>
      <c r="AV58">
        <v>2619.4</v>
      </c>
      <c r="AW58">
        <v>75.400000000000006</v>
      </c>
      <c r="AX58">
        <v>1211.4000000000001</v>
      </c>
      <c r="AY58">
        <v>91.99</v>
      </c>
      <c r="AZ58">
        <v>27.99</v>
      </c>
      <c r="BA58">
        <v>101.8</v>
      </c>
      <c r="BB58">
        <v>99.8</v>
      </c>
      <c r="BC58">
        <v>1119</v>
      </c>
      <c r="BD58">
        <v>121</v>
      </c>
      <c r="BE58">
        <v>35.9</v>
      </c>
      <c r="BF58">
        <v>27.99</v>
      </c>
      <c r="BG58">
        <v>27.99</v>
      </c>
      <c r="BH58">
        <v>229</v>
      </c>
      <c r="BI58">
        <v>27.99</v>
      </c>
      <c r="BJ58">
        <v>279</v>
      </c>
      <c r="BK58">
        <v>35</v>
      </c>
      <c r="BL58">
        <v>780</v>
      </c>
      <c r="BM58">
        <v>889</v>
      </c>
      <c r="BN58">
        <v>179.2</v>
      </c>
      <c r="BO58">
        <v>62.6</v>
      </c>
      <c r="BP58">
        <v>224</v>
      </c>
      <c r="BQ58">
        <v>27.99</v>
      </c>
      <c r="BR58">
        <v>22.39</v>
      </c>
      <c r="BS58">
        <v>583238</v>
      </c>
      <c r="BT58">
        <v>6022</v>
      </c>
      <c r="BU58" t="str">
        <f>SRP[[#This Row],[Tier]]&amp;" - "&amp;DOLLAR(SRP[[#This Row],[United States]],2)&amp;" USD"</f>
        <v>56 - $27.99 USD</v>
      </c>
    </row>
    <row r="59" spans="1:73" x14ac:dyDescent="0.25">
      <c r="A59">
        <v>57</v>
      </c>
      <c r="B59">
        <v>28.49</v>
      </c>
      <c r="C59">
        <v>2166</v>
      </c>
      <c r="D59">
        <v>284</v>
      </c>
      <c r="E59">
        <v>38</v>
      </c>
      <c r="F59">
        <v>28.49</v>
      </c>
      <c r="G59">
        <v>2330</v>
      </c>
      <c r="H59">
        <v>28.49</v>
      </c>
      <c r="I59">
        <v>56</v>
      </c>
      <c r="J59">
        <v>42.6</v>
      </c>
      <c r="K59">
        <v>28.49</v>
      </c>
      <c r="L59">
        <v>23400</v>
      </c>
      <c r="M59" t="s">
        <v>530</v>
      </c>
      <c r="N59">
        <v>65400</v>
      </c>
      <c r="O59">
        <v>14250</v>
      </c>
      <c r="P59">
        <v>171</v>
      </c>
      <c r="Q59">
        <v>28.49</v>
      </c>
      <c r="R59">
        <v>569</v>
      </c>
      <c r="S59">
        <v>230</v>
      </c>
      <c r="T59">
        <v>171</v>
      </c>
      <c r="U59">
        <v>28.49</v>
      </c>
      <c r="V59">
        <v>28.49</v>
      </c>
      <c r="W59">
        <v>28.49</v>
      </c>
      <c r="X59">
        <v>28.49</v>
      </c>
      <c r="Y59">
        <v>28.49</v>
      </c>
      <c r="Z59">
        <v>153</v>
      </c>
      <c r="AA59">
        <v>5690</v>
      </c>
      <c r="AB59">
        <v>3704</v>
      </c>
      <c r="AC59">
        <v>1440</v>
      </c>
      <c r="AD59">
        <v>270000</v>
      </c>
      <c r="AE59">
        <v>28.49</v>
      </c>
      <c r="AF59">
        <v>124</v>
      </c>
      <c r="AG59">
        <v>28.49</v>
      </c>
      <c r="AH59" t="e">
        <v>#REF!</v>
      </c>
      <c r="AI59">
        <v>4224.7</v>
      </c>
      <c r="AJ59">
        <v>28000</v>
      </c>
      <c r="AK59">
        <v>28.49</v>
      </c>
      <c r="AL59">
        <v>36</v>
      </c>
      <c r="AM59">
        <v>75.099999999999994</v>
      </c>
      <c r="AN59">
        <v>28.49</v>
      </c>
      <c r="AO59">
        <v>91</v>
      </c>
      <c r="AP59">
        <v>28.49</v>
      </c>
      <c r="AQ59">
        <v>8406.7999999999993</v>
      </c>
      <c r="AR59">
        <v>378</v>
      </c>
      <c r="AS59">
        <v>28.49</v>
      </c>
      <c r="AT59">
        <v>38.450000000000003</v>
      </c>
      <c r="AU59">
        <v>234</v>
      </c>
      <c r="AV59">
        <v>2664.3</v>
      </c>
      <c r="AW59">
        <v>76.8</v>
      </c>
      <c r="AX59">
        <v>1233.3</v>
      </c>
      <c r="AY59">
        <v>93.99</v>
      </c>
      <c r="AZ59">
        <v>28.49</v>
      </c>
      <c r="BA59">
        <v>103.6</v>
      </c>
      <c r="BB59">
        <v>101.6</v>
      </c>
      <c r="BC59">
        <v>1139</v>
      </c>
      <c r="BD59">
        <v>123</v>
      </c>
      <c r="BE59">
        <v>36.9</v>
      </c>
      <c r="BF59">
        <v>28.49</v>
      </c>
      <c r="BG59">
        <v>28.49</v>
      </c>
      <c r="BH59">
        <v>234</v>
      </c>
      <c r="BI59">
        <v>28.49</v>
      </c>
      <c r="BJ59">
        <v>284</v>
      </c>
      <c r="BK59">
        <v>36</v>
      </c>
      <c r="BL59">
        <v>795</v>
      </c>
      <c r="BM59">
        <v>904</v>
      </c>
      <c r="BN59">
        <v>182.4</v>
      </c>
      <c r="BO59">
        <v>63.2</v>
      </c>
      <c r="BP59">
        <v>228</v>
      </c>
      <c r="BQ59">
        <v>28.49</v>
      </c>
      <c r="BR59">
        <v>22.79</v>
      </c>
      <c r="BS59">
        <v>593646</v>
      </c>
      <c r="BT59">
        <v>6129.5</v>
      </c>
      <c r="BU59" t="str">
        <f>SRP[[#This Row],[Tier]]&amp;" - "&amp;DOLLAR(SRP[[#This Row],[United States]],2)&amp;" USD"</f>
        <v>57 - $28.49 USD</v>
      </c>
    </row>
    <row r="60" spans="1:73" x14ac:dyDescent="0.25">
      <c r="A60">
        <v>58</v>
      </c>
      <c r="B60">
        <v>28.99</v>
      </c>
      <c r="C60">
        <v>2204</v>
      </c>
      <c r="D60">
        <v>289</v>
      </c>
      <c r="E60">
        <v>38.65</v>
      </c>
      <c r="F60">
        <v>28.99</v>
      </c>
      <c r="G60">
        <v>2370</v>
      </c>
      <c r="H60">
        <v>28.99</v>
      </c>
      <c r="I60">
        <v>57</v>
      </c>
      <c r="J60">
        <v>43.4</v>
      </c>
      <c r="K60">
        <v>28.99</v>
      </c>
      <c r="L60">
        <v>23900</v>
      </c>
      <c r="M60" t="s">
        <v>530</v>
      </c>
      <c r="N60">
        <v>66900</v>
      </c>
      <c r="O60">
        <v>14500</v>
      </c>
      <c r="P60">
        <v>174</v>
      </c>
      <c r="Q60">
        <v>28.99</v>
      </c>
      <c r="R60">
        <v>579</v>
      </c>
      <c r="S60">
        <v>235</v>
      </c>
      <c r="T60">
        <v>174</v>
      </c>
      <c r="U60">
        <v>28.99</v>
      </c>
      <c r="V60">
        <v>28.99</v>
      </c>
      <c r="W60">
        <v>28.99</v>
      </c>
      <c r="X60">
        <v>28.99</v>
      </c>
      <c r="Y60">
        <v>28.99</v>
      </c>
      <c r="Z60">
        <v>155</v>
      </c>
      <c r="AA60">
        <v>5790</v>
      </c>
      <c r="AB60">
        <v>3769</v>
      </c>
      <c r="AC60">
        <v>1460</v>
      </c>
      <c r="AD60">
        <v>275000</v>
      </c>
      <c r="AE60">
        <v>28.99</v>
      </c>
      <c r="AF60">
        <v>126</v>
      </c>
      <c r="AG60">
        <v>28.99</v>
      </c>
      <c r="AH60" t="e">
        <v>#REF!</v>
      </c>
      <c r="AI60">
        <v>4299.8</v>
      </c>
      <c r="AJ60">
        <v>28500</v>
      </c>
      <c r="AK60">
        <v>28.99</v>
      </c>
      <c r="AL60">
        <v>37</v>
      </c>
      <c r="AM60">
        <v>76.400000000000006</v>
      </c>
      <c r="AN60">
        <v>28.99</v>
      </c>
      <c r="AO60">
        <v>92</v>
      </c>
      <c r="AP60">
        <v>28.99</v>
      </c>
      <c r="AQ60">
        <v>8554.2000000000007</v>
      </c>
      <c r="AR60">
        <v>385</v>
      </c>
      <c r="AS60">
        <v>28.99</v>
      </c>
      <c r="AT60">
        <v>38.950000000000003</v>
      </c>
      <c r="AU60">
        <v>239</v>
      </c>
      <c r="AV60">
        <v>2709.2</v>
      </c>
      <c r="AW60">
        <v>78.2</v>
      </c>
      <c r="AX60">
        <v>1255.2</v>
      </c>
      <c r="AY60">
        <v>95.99</v>
      </c>
      <c r="AZ60">
        <v>28.99</v>
      </c>
      <c r="BA60">
        <v>105.4</v>
      </c>
      <c r="BB60">
        <v>103.4</v>
      </c>
      <c r="BC60">
        <v>1159</v>
      </c>
      <c r="BD60">
        <v>125</v>
      </c>
      <c r="BE60">
        <v>37.9</v>
      </c>
      <c r="BF60">
        <v>28.99</v>
      </c>
      <c r="BG60">
        <v>28.99</v>
      </c>
      <c r="BH60">
        <v>239</v>
      </c>
      <c r="BI60">
        <v>28.99</v>
      </c>
      <c r="BJ60">
        <v>289</v>
      </c>
      <c r="BK60">
        <v>37</v>
      </c>
      <c r="BL60">
        <v>810</v>
      </c>
      <c r="BM60">
        <v>919</v>
      </c>
      <c r="BN60">
        <v>185.6</v>
      </c>
      <c r="BO60">
        <v>63.8</v>
      </c>
      <c r="BP60">
        <v>232</v>
      </c>
      <c r="BQ60">
        <v>28.99</v>
      </c>
      <c r="BR60">
        <v>23.19</v>
      </c>
      <c r="BS60">
        <v>604054</v>
      </c>
      <c r="BT60">
        <v>6237</v>
      </c>
      <c r="BU60" t="str">
        <f>SRP[[#This Row],[Tier]]&amp;" - "&amp;DOLLAR(SRP[[#This Row],[United States]],2)&amp;" USD"</f>
        <v>58 - $28.99 USD</v>
      </c>
    </row>
    <row r="61" spans="1:73" x14ac:dyDescent="0.25">
      <c r="A61">
        <v>59</v>
      </c>
      <c r="B61">
        <v>29.49</v>
      </c>
      <c r="C61">
        <v>2242</v>
      </c>
      <c r="D61">
        <v>294</v>
      </c>
      <c r="E61">
        <v>39.299999999999997</v>
      </c>
      <c r="F61">
        <v>29.49</v>
      </c>
      <c r="G61">
        <v>2410</v>
      </c>
      <c r="H61">
        <v>29.49</v>
      </c>
      <c r="I61">
        <v>58</v>
      </c>
      <c r="J61">
        <v>44.2</v>
      </c>
      <c r="K61">
        <v>29.49</v>
      </c>
      <c r="L61">
        <v>24400</v>
      </c>
      <c r="M61" t="s">
        <v>530</v>
      </c>
      <c r="N61">
        <v>68400</v>
      </c>
      <c r="O61">
        <v>14750</v>
      </c>
      <c r="P61">
        <v>177</v>
      </c>
      <c r="Q61">
        <v>29.49</v>
      </c>
      <c r="R61">
        <v>589</v>
      </c>
      <c r="S61">
        <v>240</v>
      </c>
      <c r="T61">
        <v>177</v>
      </c>
      <c r="U61">
        <v>29.49</v>
      </c>
      <c r="V61">
        <v>29.49</v>
      </c>
      <c r="W61">
        <v>29.49</v>
      </c>
      <c r="X61">
        <v>29.49</v>
      </c>
      <c r="Y61">
        <v>29.49</v>
      </c>
      <c r="Z61">
        <v>157</v>
      </c>
      <c r="AA61">
        <v>5890</v>
      </c>
      <c r="AB61">
        <v>3834</v>
      </c>
      <c r="AC61">
        <v>1480</v>
      </c>
      <c r="AD61">
        <v>280000</v>
      </c>
      <c r="AE61">
        <v>29.49</v>
      </c>
      <c r="AF61">
        <v>128</v>
      </c>
      <c r="AG61">
        <v>29.49</v>
      </c>
      <c r="AH61" t="e">
        <v>#REF!</v>
      </c>
      <c r="AI61">
        <v>4374.8999999999996</v>
      </c>
      <c r="AJ61">
        <v>29000</v>
      </c>
      <c r="AK61">
        <v>29.49</v>
      </c>
      <c r="AL61">
        <v>38</v>
      </c>
      <c r="AM61">
        <v>77.7</v>
      </c>
      <c r="AN61">
        <v>29.49</v>
      </c>
      <c r="AO61">
        <v>94</v>
      </c>
      <c r="AP61">
        <v>29.49</v>
      </c>
      <c r="AQ61">
        <v>8701.6</v>
      </c>
      <c r="AR61">
        <v>392</v>
      </c>
      <c r="AS61">
        <v>29.49</v>
      </c>
      <c r="AT61">
        <v>39.450000000000003</v>
      </c>
      <c r="AU61">
        <v>244</v>
      </c>
      <c r="AV61">
        <v>2754.1</v>
      </c>
      <c r="AW61">
        <v>79.599999999999994</v>
      </c>
      <c r="AX61">
        <v>1277.0999999999999</v>
      </c>
      <c r="AY61">
        <v>97.99</v>
      </c>
      <c r="AZ61">
        <v>29.49</v>
      </c>
      <c r="BA61">
        <v>107.2</v>
      </c>
      <c r="BB61">
        <v>105.2</v>
      </c>
      <c r="BC61">
        <v>1179</v>
      </c>
      <c r="BD61">
        <v>127</v>
      </c>
      <c r="BE61">
        <v>38.9</v>
      </c>
      <c r="BF61">
        <v>29.49</v>
      </c>
      <c r="BG61">
        <v>29.49</v>
      </c>
      <c r="BH61">
        <v>244</v>
      </c>
      <c r="BI61">
        <v>29.49</v>
      </c>
      <c r="BJ61">
        <v>294</v>
      </c>
      <c r="BK61">
        <v>38</v>
      </c>
      <c r="BL61">
        <v>825</v>
      </c>
      <c r="BM61">
        <v>934</v>
      </c>
      <c r="BN61">
        <v>188.8</v>
      </c>
      <c r="BO61">
        <v>64.400000000000006</v>
      </c>
      <c r="BP61">
        <v>236</v>
      </c>
      <c r="BQ61">
        <v>29.49</v>
      </c>
      <c r="BR61">
        <v>23.59</v>
      </c>
      <c r="BS61">
        <v>614462</v>
      </c>
      <c r="BT61">
        <v>6344.5</v>
      </c>
      <c r="BU61" t="str">
        <f>SRP[[#This Row],[Tier]]&amp;" - "&amp;DOLLAR(SRP[[#This Row],[United States]],2)&amp;" USD"</f>
        <v>59 - $29.49 USD</v>
      </c>
    </row>
    <row r="62" spans="1:73" x14ac:dyDescent="0.25">
      <c r="A62">
        <v>60</v>
      </c>
      <c r="B62">
        <v>29.99</v>
      </c>
      <c r="C62">
        <v>2280</v>
      </c>
      <c r="D62">
        <v>299</v>
      </c>
      <c r="E62">
        <v>39.950000000000003</v>
      </c>
      <c r="F62">
        <v>29.99</v>
      </c>
      <c r="G62">
        <v>2450</v>
      </c>
      <c r="H62">
        <v>29.99</v>
      </c>
      <c r="I62">
        <v>59</v>
      </c>
      <c r="J62">
        <v>45</v>
      </c>
      <c r="K62">
        <v>29.99</v>
      </c>
      <c r="L62">
        <v>24900</v>
      </c>
      <c r="M62" t="s">
        <v>530</v>
      </c>
      <c r="N62">
        <v>69900</v>
      </c>
      <c r="O62">
        <v>15000</v>
      </c>
      <c r="P62">
        <v>180</v>
      </c>
      <c r="Q62">
        <v>29.99</v>
      </c>
      <c r="R62">
        <v>599</v>
      </c>
      <c r="S62">
        <v>245</v>
      </c>
      <c r="T62">
        <v>180</v>
      </c>
      <c r="U62">
        <v>29.99</v>
      </c>
      <c r="V62">
        <v>29.99</v>
      </c>
      <c r="W62">
        <v>29.99</v>
      </c>
      <c r="X62">
        <v>29.99</v>
      </c>
      <c r="Y62">
        <v>29.99</v>
      </c>
      <c r="Z62">
        <v>159</v>
      </c>
      <c r="AA62">
        <v>5990</v>
      </c>
      <c r="AB62">
        <v>3899</v>
      </c>
      <c r="AC62">
        <v>1500</v>
      </c>
      <c r="AD62">
        <v>285000</v>
      </c>
      <c r="AE62">
        <v>29.99</v>
      </c>
      <c r="AF62">
        <v>130</v>
      </c>
      <c r="AG62">
        <v>29.99</v>
      </c>
      <c r="AH62" t="e">
        <v>#REF!</v>
      </c>
      <c r="AI62">
        <v>4450</v>
      </c>
      <c r="AJ62">
        <v>29500</v>
      </c>
      <c r="AK62">
        <v>29.99</v>
      </c>
      <c r="AL62">
        <v>39</v>
      </c>
      <c r="AM62">
        <v>79</v>
      </c>
      <c r="AN62">
        <v>29.99</v>
      </c>
      <c r="AO62">
        <v>95</v>
      </c>
      <c r="AP62">
        <v>29.99</v>
      </c>
      <c r="AQ62">
        <v>8849</v>
      </c>
      <c r="AR62">
        <v>399</v>
      </c>
      <c r="AS62">
        <v>29.99</v>
      </c>
      <c r="AT62">
        <v>39.950000000000003</v>
      </c>
      <c r="AU62">
        <v>249</v>
      </c>
      <c r="AV62">
        <v>2799</v>
      </c>
      <c r="AW62">
        <v>81</v>
      </c>
      <c r="AX62">
        <v>1299</v>
      </c>
      <c r="AY62">
        <v>99.99</v>
      </c>
      <c r="AZ62">
        <v>29.99</v>
      </c>
      <c r="BA62">
        <v>109</v>
      </c>
      <c r="BB62">
        <v>107</v>
      </c>
      <c r="BC62">
        <v>1199</v>
      </c>
      <c r="BD62">
        <v>129</v>
      </c>
      <c r="BE62">
        <v>39.9</v>
      </c>
      <c r="BF62">
        <v>29.99</v>
      </c>
      <c r="BG62">
        <v>29.99</v>
      </c>
      <c r="BH62">
        <v>249</v>
      </c>
      <c r="BI62">
        <v>29.99</v>
      </c>
      <c r="BJ62">
        <v>299</v>
      </c>
      <c r="BK62">
        <v>39</v>
      </c>
      <c r="BL62">
        <v>840</v>
      </c>
      <c r="BM62">
        <v>949</v>
      </c>
      <c r="BN62">
        <v>192</v>
      </c>
      <c r="BO62">
        <v>65</v>
      </c>
      <c r="BP62">
        <v>240</v>
      </c>
      <c r="BQ62">
        <v>29.99</v>
      </c>
      <c r="BR62">
        <v>23.99</v>
      </c>
      <c r="BS62">
        <v>624870</v>
      </c>
      <c r="BT62">
        <v>6452</v>
      </c>
      <c r="BU62" t="str">
        <f>SRP[[#This Row],[Tier]]&amp;" - "&amp;DOLLAR(SRP[[#This Row],[United States]],2)&amp;" USD"</f>
        <v>60 - $29.99 USD</v>
      </c>
    </row>
    <row r="63" spans="1:73" x14ac:dyDescent="0.25">
      <c r="A63">
        <v>61</v>
      </c>
      <c r="B63">
        <v>30.49</v>
      </c>
      <c r="C63">
        <v>2318</v>
      </c>
      <c r="D63">
        <v>304</v>
      </c>
      <c r="E63">
        <v>40.450000000000003</v>
      </c>
      <c r="F63">
        <v>30.49</v>
      </c>
      <c r="G63">
        <v>2491.5</v>
      </c>
      <c r="H63">
        <v>30.49</v>
      </c>
      <c r="I63">
        <v>60</v>
      </c>
      <c r="J63">
        <v>45.7</v>
      </c>
      <c r="K63">
        <v>30.49</v>
      </c>
      <c r="L63">
        <v>25200</v>
      </c>
      <c r="M63" t="s">
        <v>530</v>
      </c>
      <c r="N63">
        <v>72900</v>
      </c>
      <c r="O63">
        <v>15250</v>
      </c>
      <c r="P63">
        <v>183</v>
      </c>
      <c r="Q63">
        <v>30.49</v>
      </c>
      <c r="R63">
        <v>609</v>
      </c>
      <c r="S63">
        <v>249</v>
      </c>
      <c r="T63">
        <v>183.5</v>
      </c>
      <c r="U63">
        <v>30.49</v>
      </c>
      <c r="V63">
        <v>30.49</v>
      </c>
      <c r="W63">
        <v>30.49</v>
      </c>
      <c r="X63">
        <v>30.49</v>
      </c>
      <c r="Y63">
        <v>30.49</v>
      </c>
      <c r="Z63">
        <v>161</v>
      </c>
      <c r="AA63">
        <v>6090</v>
      </c>
      <c r="AB63">
        <v>3962</v>
      </c>
      <c r="AC63">
        <v>1520</v>
      </c>
      <c r="AD63">
        <v>289500</v>
      </c>
      <c r="AE63">
        <v>30.49</v>
      </c>
      <c r="AF63">
        <v>132</v>
      </c>
      <c r="AG63">
        <v>30.49</v>
      </c>
      <c r="AH63" t="e">
        <v>#REF!</v>
      </c>
      <c r="AI63">
        <v>4524.8999999999996</v>
      </c>
      <c r="AJ63">
        <v>29940</v>
      </c>
      <c r="AK63">
        <v>30.49</v>
      </c>
      <c r="AL63">
        <v>40</v>
      </c>
      <c r="AM63">
        <v>80.400000000000006</v>
      </c>
      <c r="AN63">
        <v>30.49</v>
      </c>
      <c r="AO63">
        <v>97</v>
      </c>
      <c r="AP63">
        <v>30.49</v>
      </c>
      <c r="AQ63">
        <v>8996.6</v>
      </c>
      <c r="AR63">
        <v>404</v>
      </c>
      <c r="AS63">
        <v>30.49</v>
      </c>
      <c r="AT63">
        <v>40.549999999999997</v>
      </c>
      <c r="AU63">
        <v>259</v>
      </c>
      <c r="AV63">
        <v>2844.1</v>
      </c>
      <c r="AW63">
        <v>82.3</v>
      </c>
      <c r="AX63">
        <v>1319</v>
      </c>
      <c r="AY63">
        <v>102.99</v>
      </c>
      <c r="AZ63">
        <v>30.49</v>
      </c>
      <c r="BA63">
        <v>110.8</v>
      </c>
      <c r="BB63">
        <v>108.8</v>
      </c>
      <c r="BC63">
        <v>1219</v>
      </c>
      <c r="BD63">
        <v>131</v>
      </c>
      <c r="BE63">
        <v>40.4</v>
      </c>
      <c r="BF63">
        <v>30.49</v>
      </c>
      <c r="BG63">
        <v>30.49</v>
      </c>
      <c r="BH63">
        <v>259</v>
      </c>
      <c r="BI63">
        <v>30.49</v>
      </c>
      <c r="BJ63">
        <v>309</v>
      </c>
      <c r="BK63">
        <v>40</v>
      </c>
      <c r="BL63">
        <v>855</v>
      </c>
      <c r="BM63">
        <v>965.1</v>
      </c>
      <c r="BN63">
        <v>195.2</v>
      </c>
      <c r="BO63">
        <v>66.099999999999994</v>
      </c>
      <c r="BP63">
        <v>244</v>
      </c>
      <c r="BQ63">
        <v>30.49</v>
      </c>
      <c r="BR63">
        <v>24.39</v>
      </c>
      <c r="BS63">
        <v>635285</v>
      </c>
      <c r="BT63">
        <v>6559.6</v>
      </c>
      <c r="BU63" t="str">
        <f>SRP[[#This Row],[Tier]]&amp;" - "&amp;DOLLAR(SRP[[#This Row],[United States]],2)&amp;" USD"</f>
        <v>61 - $30.49 USD</v>
      </c>
    </row>
    <row r="64" spans="1:73" x14ac:dyDescent="0.25">
      <c r="A64">
        <v>62</v>
      </c>
      <c r="B64">
        <v>30.99</v>
      </c>
      <c r="C64">
        <v>2356</v>
      </c>
      <c r="D64">
        <v>309</v>
      </c>
      <c r="E64">
        <v>40.950000000000003</v>
      </c>
      <c r="F64">
        <v>30.99</v>
      </c>
      <c r="G64">
        <v>2533</v>
      </c>
      <c r="H64">
        <v>30.99</v>
      </c>
      <c r="I64">
        <v>61</v>
      </c>
      <c r="J64">
        <v>46.4</v>
      </c>
      <c r="K64">
        <v>30.99</v>
      </c>
      <c r="L64">
        <v>25500</v>
      </c>
      <c r="M64" t="s">
        <v>530</v>
      </c>
      <c r="N64">
        <v>75900</v>
      </c>
      <c r="O64">
        <v>15500</v>
      </c>
      <c r="P64">
        <v>186</v>
      </c>
      <c r="Q64">
        <v>30.99</v>
      </c>
      <c r="R64">
        <v>619</v>
      </c>
      <c r="S64">
        <v>253</v>
      </c>
      <c r="T64">
        <v>187</v>
      </c>
      <c r="U64">
        <v>30.99</v>
      </c>
      <c r="V64">
        <v>30.99</v>
      </c>
      <c r="W64">
        <v>30.99</v>
      </c>
      <c r="X64">
        <v>30.99</v>
      </c>
      <c r="Y64">
        <v>30.99</v>
      </c>
      <c r="Z64">
        <v>163</v>
      </c>
      <c r="AA64">
        <v>6190</v>
      </c>
      <c r="AB64">
        <v>4024</v>
      </c>
      <c r="AC64">
        <v>1540</v>
      </c>
      <c r="AD64">
        <v>294000</v>
      </c>
      <c r="AE64">
        <v>30.99</v>
      </c>
      <c r="AF64">
        <v>134</v>
      </c>
      <c r="AG64">
        <v>30.99</v>
      </c>
      <c r="AH64" t="e">
        <v>#REF!</v>
      </c>
      <c r="AI64">
        <v>4599.8</v>
      </c>
      <c r="AJ64">
        <v>30380</v>
      </c>
      <c r="AK64">
        <v>30.99</v>
      </c>
      <c r="AL64">
        <v>41</v>
      </c>
      <c r="AM64">
        <v>81.8</v>
      </c>
      <c r="AN64">
        <v>30.99</v>
      </c>
      <c r="AO64">
        <v>98</v>
      </c>
      <c r="AP64">
        <v>30.99</v>
      </c>
      <c r="AQ64">
        <v>9144.2000000000007</v>
      </c>
      <c r="AR64">
        <v>409</v>
      </c>
      <c r="AS64">
        <v>30.99</v>
      </c>
      <c r="AT64">
        <v>41.15</v>
      </c>
      <c r="AU64">
        <v>269</v>
      </c>
      <c r="AV64">
        <v>2889.2</v>
      </c>
      <c r="AW64">
        <v>83.6</v>
      </c>
      <c r="AX64">
        <v>1339</v>
      </c>
      <c r="AY64">
        <v>105.99</v>
      </c>
      <c r="AZ64">
        <v>30.99</v>
      </c>
      <c r="BA64">
        <v>112.6</v>
      </c>
      <c r="BB64">
        <v>110.6</v>
      </c>
      <c r="BC64">
        <v>1239</v>
      </c>
      <c r="BD64">
        <v>133</v>
      </c>
      <c r="BE64">
        <v>40.9</v>
      </c>
      <c r="BF64">
        <v>30.99</v>
      </c>
      <c r="BG64">
        <v>30.99</v>
      </c>
      <c r="BH64">
        <v>269</v>
      </c>
      <c r="BI64">
        <v>30.99</v>
      </c>
      <c r="BJ64">
        <v>319</v>
      </c>
      <c r="BK64">
        <v>41</v>
      </c>
      <c r="BL64">
        <v>870</v>
      </c>
      <c r="BM64">
        <v>981.2</v>
      </c>
      <c r="BN64">
        <v>198.4</v>
      </c>
      <c r="BO64">
        <v>67.2</v>
      </c>
      <c r="BP64">
        <v>248</v>
      </c>
      <c r="BQ64">
        <v>30.99</v>
      </c>
      <c r="BR64">
        <v>24.79</v>
      </c>
      <c r="BS64">
        <v>645699</v>
      </c>
      <c r="BT64">
        <v>6667.2</v>
      </c>
      <c r="BU64" t="str">
        <f>SRP[[#This Row],[Tier]]&amp;" - "&amp;DOLLAR(SRP[[#This Row],[United States]],2)&amp;" USD"</f>
        <v>62 - $30.99 USD</v>
      </c>
    </row>
    <row r="65" spans="1:73" x14ac:dyDescent="0.25">
      <c r="A65">
        <v>63</v>
      </c>
      <c r="B65">
        <v>31.49</v>
      </c>
      <c r="C65">
        <v>2394</v>
      </c>
      <c r="D65">
        <v>314</v>
      </c>
      <c r="E65">
        <v>41.45</v>
      </c>
      <c r="F65">
        <v>31.49</v>
      </c>
      <c r="G65">
        <v>2574.5</v>
      </c>
      <c r="H65">
        <v>31.49</v>
      </c>
      <c r="I65">
        <v>62</v>
      </c>
      <c r="J65">
        <v>47.1</v>
      </c>
      <c r="K65">
        <v>31.49</v>
      </c>
      <c r="L65">
        <v>25800</v>
      </c>
      <c r="M65" t="s">
        <v>530</v>
      </c>
      <c r="N65">
        <v>78900</v>
      </c>
      <c r="O65">
        <v>15750</v>
      </c>
      <c r="P65">
        <v>189</v>
      </c>
      <c r="Q65">
        <v>31.49</v>
      </c>
      <c r="R65">
        <v>629</v>
      </c>
      <c r="S65">
        <v>257</v>
      </c>
      <c r="T65">
        <v>190.5</v>
      </c>
      <c r="U65">
        <v>31.49</v>
      </c>
      <c r="V65">
        <v>31.49</v>
      </c>
      <c r="W65">
        <v>31.49</v>
      </c>
      <c r="X65">
        <v>31.49</v>
      </c>
      <c r="Y65">
        <v>31.49</v>
      </c>
      <c r="Z65">
        <v>165</v>
      </c>
      <c r="AA65">
        <v>6290</v>
      </c>
      <c r="AB65">
        <v>4087</v>
      </c>
      <c r="AC65">
        <v>1560</v>
      </c>
      <c r="AD65">
        <v>298500</v>
      </c>
      <c r="AE65">
        <v>31.49</v>
      </c>
      <c r="AF65">
        <v>136</v>
      </c>
      <c r="AG65">
        <v>31.49</v>
      </c>
      <c r="AH65" t="e">
        <v>#REF!</v>
      </c>
      <c r="AI65">
        <v>4674.7</v>
      </c>
      <c r="AJ65">
        <v>30820</v>
      </c>
      <c r="AK65">
        <v>31.49</v>
      </c>
      <c r="AL65">
        <v>42</v>
      </c>
      <c r="AM65">
        <v>83.2</v>
      </c>
      <c r="AN65">
        <v>31.49</v>
      </c>
      <c r="AO65">
        <v>100</v>
      </c>
      <c r="AP65">
        <v>31.49</v>
      </c>
      <c r="AQ65">
        <v>9291.7999999999993</v>
      </c>
      <c r="AR65">
        <v>414</v>
      </c>
      <c r="AS65">
        <v>31.49</v>
      </c>
      <c r="AT65">
        <v>41.75</v>
      </c>
      <c r="AU65">
        <v>279</v>
      </c>
      <c r="AV65">
        <v>2934.3</v>
      </c>
      <c r="AW65">
        <v>84.9</v>
      </c>
      <c r="AX65">
        <v>1359</v>
      </c>
      <c r="AY65">
        <v>108.99</v>
      </c>
      <c r="AZ65">
        <v>31.49</v>
      </c>
      <c r="BA65">
        <v>114.4</v>
      </c>
      <c r="BB65">
        <v>112.4</v>
      </c>
      <c r="BC65">
        <v>1259</v>
      </c>
      <c r="BD65">
        <v>135</v>
      </c>
      <c r="BE65">
        <v>41.4</v>
      </c>
      <c r="BF65">
        <v>31.49</v>
      </c>
      <c r="BG65">
        <v>31.49</v>
      </c>
      <c r="BH65">
        <v>279</v>
      </c>
      <c r="BI65">
        <v>31.49</v>
      </c>
      <c r="BJ65">
        <v>329</v>
      </c>
      <c r="BK65">
        <v>42</v>
      </c>
      <c r="BL65">
        <v>885</v>
      </c>
      <c r="BM65">
        <v>997.3</v>
      </c>
      <c r="BN65">
        <v>201.6</v>
      </c>
      <c r="BO65">
        <v>68.3</v>
      </c>
      <c r="BP65">
        <v>252</v>
      </c>
      <c r="BQ65">
        <v>31.49</v>
      </c>
      <c r="BR65">
        <v>25.19</v>
      </c>
      <c r="BS65">
        <v>656114</v>
      </c>
      <c r="BT65">
        <v>6774.8</v>
      </c>
      <c r="BU65" t="str">
        <f>SRP[[#This Row],[Tier]]&amp;" - "&amp;DOLLAR(SRP[[#This Row],[United States]],2)&amp;" USD"</f>
        <v>63 - $31.49 USD</v>
      </c>
    </row>
    <row r="66" spans="1:73" x14ac:dyDescent="0.25">
      <c r="A66">
        <v>64</v>
      </c>
      <c r="B66">
        <v>31.99</v>
      </c>
      <c r="C66">
        <v>2432</v>
      </c>
      <c r="D66">
        <v>319</v>
      </c>
      <c r="E66">
        <v>41.95</v>
      </c>
      <c r="F66">
        <v>31.99</v>
      </c>
      <c r="G66">
        <v>2616</v>
      </c>
      <c r="H66">
        <v>31.99</v>
      </c>
      <c r="I66">
        <v>63</v>
      </c>
      <c r="J66">
        <v>47.8</v>
      </c>
      <c r="K66">
        <v>31.99</v>
      </c>
      <c r="L66">
        <v>26100</v>
      </c>
      <c r="M66" t="s">
        <v>530</v>
      </c>
      <c r="N66">
        <v>81900</v>
      </c>
      <c r="O66">
        <v>16000</v>
      </c>
      <c r="P66">
        <v>192</v>
      </c>
      <c r="Q66">
        <v>31.99</v>
      </c>
      <c r="R66">
        <v>639</v>
      </c>
      <c r="S66">
        <v>261</v>
      </c>
      <c r="T66">
        <v>194</v>
      </c>
      <c r="U66">
        <v>31.99</v>
      </c>
      <c r="V66">
        <v>31.99</v>
      </c>
      <c r="W66">
        <v>31.99</v>
      </c>
      <c r="X66">
        <v>31.99</v>
      </c>
      <c r="Y66">
        <v>31.99</v>
      </c>
      <c r="Z66">
        <v>167</v>
      </c>
      <c r="AA66">
        <v>6390</v>
      </c>
      <c r="AB66">
        <v>4149</v>
      </c>
      <c r="AC66">
        <v>1580</v>
      </c>
      <c r="AD66">
        <v>303000</v>
      </c>
      <c r="AE66">
        <v>31.99</v>
      </c>
      <c r="AF66">
        <v>138</v>
      </c>
      <c r="AG66">
        <v>31.99</v>
      </c>
      <c r="AH66" t="e">
        <v>#REF!</v>
      </c>
      <c r="AI66">
        <v>4749.6000000000004</v>
      </c>
      <c r="AJ66">
        <v>31260</v>
      </c>
      <c r="AK66">
        <v>31.99</v>
      </c>
      <c r="AL66">
        <v>43</v>
      </c>
      <c r="AM66">
        <v>84.6</v>
      </c>
      <c r="AN66">
        <v>31.99</v>
      </c>
      <c r="AO66">
        <v>101</v>
      </c>
      <c r="AP66">
        <v>31.99</v>
      </c>
      <c r="AQ66">
        <v>9439.4</v>
      </c>
      <c r="AR66">
        <v>419</v>
      </c>
      <c r="AS66">
        <v>31.99</v>
      </c>
      <c r="AT66">
        <v>42.35</v>
      </c>
      <c r="AU66">
        <v>289</v>
      </c>
      <c r="AV66">
        <v>2979.4</v>
      </c>
      <c r="AW66">
        <v>86.2</v>
      </c>
      <c r="AX66">
        <v>1379</v>
      </c>
      <c r="AY66">
        <v>111.99</v>
      </c>
      <c r="AZ66">
        <v>31.99</v>
      </c>
      <c r="BA66">
        <v>116.2</v>
      </c>
      <c r="BB66">
        <v>114.2</v>
      </c>
      <c r="BC66">
        <v>1279</v>
      </c>
      <c r="BD66">
        <v>137</v>
      </c>
      <c r="BE66">
        <v>41.9</v>
      </c>
      <c r="BF66">
        <v>31.99</v>
      </c>
      <c r="BG66">
        <v>31.99</v>
      </c>
      <c r="BH66">
        <v>289</v>
      </c>
      <c r="BI66">
        <v>31.99</v>
      </c>
      <c r="BJ66">
        <v>339</v>
      </c>
      <c r="BK66">
        <v>43</v>
      </c>
      <c r="BL66">
        <v>900</v>
      </c>
      <c r="BM66">
        <v>1013.4</v>
      </c>
      <c r="BN66">
        <v>204.8</v>
      </c>
      <c r="BO66">
        <v>69.400000000000006</v>
      </c>
      <c r="BP66">
        <v>256</v>
      </c>
      <c r="BQ66">
        <v>31.99</v>
      </c>
      <c r="BR66">
        <v>25.59</v>
      </c>
      <c r="BS66">
        <v>666528</v>
      </c>
      <c r="BT66">
        <v>6882.4</v>
      </c>
      <c r="BU66" t="str">
        <f>SRP[[#This Row],[Tier]]&amp;" - "&amp;DOLLAR(SRP[[#This Row],[United States]],2)&amp;" USD"</f>
        <v>64 - $31.99 USD</v>
      </c>
    </row>
    <row r="67" spans="1:73" x14ac:dyDescent="0.25">
      <c r="A67">
        <v>65</v>
      </c>
      <c r="B67">
        <v>32.49</v>
      </c>
      <c r="C67">
        <v>2470</v>
      </c>
      <c r="D67">
        <v>324</v>
      </c>
      <c r="E67">
        <v>42.45</v>
      </c>
      <c r="F67">
        <v>32.49</v>
      </c>
      <c r="G67">
        <v>2657.5</v>
      </c>
      <c r="H67">
        <v>32.49</v>
      </c>
      <c r="I67">
        <v>64</v>
      </c>
      <c r="J67">
        <v>48.5</v>
      </c>
      <c r="K67">
        <v>32.49</v>
      </c>
      <c r="L67">
        <v>26400</v>
      </c>
      <c r="M67" t="s">
        <v>530</v>
      </c>
      <c r="N67">
        <v>84900</v>
      </c>
      <c r="O67">
        <v>16250</v>
      </c>
      <c r="P67">
        <v>195</v>
      </c>
      <c r="Q67">
        <v>32.49</v>
      </c>
      <c r="R67">
        <v>649</v>
      </c>
      <c r="S67">
        <v>265</v>
      </c>
      <c r="T67">
        <v>197.5</v>
      </c>
      <c r="U67">
        <v>32.49</v>
      </c>
      <c r="V67">
        <v>32.49</v>
      </c>
      <c r="W67">
        <v>32.49</v>
      </c>
      <c r="X67">
        <v>32.49</v>
      </c>
      <c r="Y67">
        <v>32.49</v>
      </c>
      <c r="Z67">
        <v>169</v>
      </c>
      <c r="AA67">
        <v>6490</v>
      </c>
      <c r="AB67">
        <v>4212</v>
      </c>
      <c r="AC67">
        <v>1600</v>
      </c>
      <c r="AD67">
        <v>307500</v>
      </c>
      <c r="AE67">
        <v>32.49</v>
      </c>
      <c r="AF67">
        <v>140</v>
      </c>
      <c r="AG67">
        <v>32.49</v>
      </c>
      <c r="AH67" t="e">
        <v>#REF!</v>
      </c>
      <c r="AI67">
        <v>4824.5</v>
      </c>
      <c r="AJ67">
        <v>31700</v>
      </c>
      <c r="AK67">
        <v>32.49</v>
      </c>
      <c r="AL67">
        <v>44</v>
      </c>
      <c r="AM67">
        <v>86</v>
      </c>
      <c r="AN67">
        <v>32.49</v>
      </c>
      <c r="AO67">
        <v>103</v>
      </c>
      <c r="AP67">
        <v>32.49</v>
      </c>
      <c r="AQ67">
        <v>9587</v>
      </c>
      <c r="AR67">
        <v>424</v>
      </c>
      <c r="AS67">
        <v>32.49</v>
      </c>
      <c r="AT67">
        <v>42.95</v>
      </c>
      <c r="AU67">
        <v>299</v>
      </c>
      <c r="AV67">
        <v>3024.5</v>
      </c>
      <c r="AW67">
        <v>87.5</v>
      </c>
      <c r="AX67">
        <v>1399</v>
      </c>
      <c r="AY67">
        <v>114.99</v>
      </c>
      <c r="AZ67">
        <v>32.49</v>
      </c>
      <c r="BA67">
        <v>118</v>
      </c>
      <c r="BB67">
        <v>116</v>
      </c>
      <c r="BC67">
        <v>1299</v>
      </c>
      <c r="BD67">
        <v>139</v>
      </c>
      <c r="BE67">
        <v>42.4</v>
      </c>
      <c r="BF67">
        <v>32.49</v>
      </c>
      <c r="BG67">
        <v>32.49</v>
      </c>
      <c r="BH67">
        <v>299</v>
      </c>
      <c r="BI67">
        <v>32.49</v>
      </c>
      <c r="BJ67">
        <v>349</v>
      </c>
      <c r="BK67">
        <v>44</v>
      </c>
      <c r="BL67">
        <v>915</v>
      </c>
      <c r="BM67">
        <v>1029.5</v>
      </c>
      <c r="BN67">
        <v>208</v>
      </c>
      <c r="BO67">
        <v>70.5</v>
      </c>
      <c r="BP67">
        <v>260</v>
      </c>
      <c r="BQ67">
        <v>32.49</v>
      </c>
      <c r="BR67">
        <v>25.99</v>
      </c>
      <c r="BS67">
        <v>676943</v>
      </c>
      <c r="BT67">
        <v>6990</v>
      </c>
      <c r="BU67" t="str">
        <f>SRP[[#This Row],[Tier]]&amp;" - "&amp;DOLLAR(SRP[[#This Row],[United States]],2)&amp;" USD"</f>
        <v>65 - $32.49 USD</v>
      </c>
    </row>
    <row r="68" spans="1:73" x14ac:dyDescent="0.25">
      <c r="A68">
        <v>66</v>
      </c>
      <c r="B68">
        <v>32.99</v>
      </c>
      <c r="C68">
        <v>2508</v>
      </c>
      <c r="D68">
        <v>329</v>
      </c>
      <c r="E68">
        <v>42.95</v>
      </c>
      <c r="F68">
        <v>32.99</v>
      </c>
      <c r="G68">
        <v>2699</v>
      </c>
      <c r="H68">
        <v>32.99</v>
      </c>
      <c r="I68">
        <v>65</v>
      </c>
      <c r="J68">
        <v>49.2</v>
      </c>
      <c r="K68">
        <v>32.99</v>
      </c>
      <c r="L68">
        <v>26700</v>
      </c>
      <c r="M68" t="s">
        <v>530</v>
      </c>
      <c r="N68">
        <v>87900</v>
      </c>
      <c r="O68">
        <v>16500</v>
      </c>
      <c r="P68">
        <v>198</v>
      </c>
      <c r="Q68">
        <v>32.99</v>
      </c>
      <c r="R68">
        <v>659</v>
      </c>
      <c r="S68">
        <v>269</v>
      </c>
      <c r="T68">
        <v>201</v>
      </c>
      <c r="U68">
        <v>32.99</v>
      </c>
      <c r="V68">
        <v>32.99</v>
      </c>
      <c r="W68">
        <v>32.99</v>
      </c>
      <c r="X68">
        <v>32.99</v>
      </c>
      <c r="Y68">
        <v>32.99</v>
      </c>
      <c r="Z68">
        <v>171</v>
      </c>
      <c r="AA68">
        <v>6590</v>
      </c>
      <c r="AB68">
        <v>4275</v>
      </c>
      <c r="AC68">
        <v>1620</v>
      </c>
      <c r="AD68">
        <v>312000</v>
      </c>
      <c r="AE68">
        <v>32.99</v>
      </c>
      <c r="AF68">
        <v>142</v>
      </c>
      <c r="AG68">
        <v>32.99</v>
      </c>
      <c r="AH68" t="e">
        <v>#REF!</v>
      </c>
      <c r="AI68">
        <v>4899.3999999999996</v>
      </c>
      <c r="AJ68">
        <v>32140</v>
      </c>
      <c r="AK68">
        <v>32.99</v>
      </c>
      <c r="AL68">
        <v>45</v>
      </c>
      <c r="AM68">
        <v>87.4</v>
      </c>
      <c r="AN68">
        <v>32.99</v>
      </c>
      <c r="AO68">
        <v>104</v>
      </c>
      <c r="AP68">
        <v>32.99</v>
      </c>
      <c r="AQ68">
        <v>9734.6</v>
      </c>
      <c r="AR68">
        <v>429</v>
      </c>
      <c r="AS68">
        <v>32.99</v>
      </c>
      <c r="AT68">
        <v>43.55</v>
      </c>
      <c r="AU68">
        <v>309</v>
      </c>
      <c r="AV68">
        <v>3069.6</v>
      </c>
      <c r="AW68">
        <v>88.8</v>
      </c>
      <c r="AX68">
        <v>1419</v>
      </c>
      <c r="AY68">
        <v>117.99</v>
      </c>
      <c r="AZ68">
        <v>32.99</v>
      </c>
      <c r="BA68">
        <v>119.8</v>
      </c>
      <c r="BB68">
        <v>117.8</v>
      </c>
      <c r="BC68">
        <v>1319</v>
      </c>
      <c r="BD68">
        <v>141</v>
      </c>
      <c r="BE68">
        <v>42.9</v>
      </c>
      <c r="BF68">
        <v>32.99</v>
      </c>
      <c r="BG68">
        <v>32.99</v>
      </c>
      <c r="BH68">
        <v>309</v>
      </c>
      <c r="BI68">
        <v>32.99</v>
      </c>
      <c r="BJ68">
        <v>359</v>
      </c>
      <c r="BK68">
        <v>45</v>
      </c>
      <c r="BL68">
        <v>930</v>
      </c>
      <c r="BM68">
        <v>1045.5999999999999</v>
      </c>
      <c r="BN68">
        <v>211.2</v>
      </c>
      <c r="BO68">
        <v>71.599999999999994</v>
      </c>
      <c r="BP68">
        <v>264</v>
      </c>
      <c r="BQ68">
        <v>32.99</v>
      </c>
      <c r="BR68">
        <v>26.39</v>
      </c>
      <c r="BS68">
        <v>687357</v>
      </c>
      <c r="BT68">
        <v>7097.6</v>
      </c>
      <c r="BU68" t="str">
        <f>SRP[[#This Row],[Tier]]&amp;" - "&amp;DOLLAR(SRP[[#This Row],[United States]],2)&amp;" USD"</f>
        <v>66 - $32.99 USD</v>
      </c>
    </row>
    <row r="69" spans="1:73" x14ac:dyDescent="0.25">
      <c r="A69">
        <v>67</v>
      </c>
      <c r="B69">
        <v>33.49</v>
      </c>
      <c r="C69">
        <v>2546</v>
      </c>
      <c r="D69">
        <v>334</v>
      </c>
      <c r="E69">
        <v>43.45</v>
      </c>
      <c r="F69">
        <v>33.49</v>
      </c>
      <c r="G69">
        <v>2740.5</v>
      </c>
      <c r="H69">
        <v>33.49</v>
      </c>
      <c r="I69">
        <v>66</v>
      </c>
      <c r="J69">
        <v>49.9</v>
      </c>
      <c r="K69">
        <v>33.49</v>
      </c>
      <c r="L69">
        <v>27000</v>
      </c>
      <c r="M69" t="s">
        <v>530</v>
      </c>
      <c r="N69">
        <v>90900</v>
      </c>
      <c r="O69">
        <v>16750</v>
      </c>
      <c r="P69">
        <v>201</v>
      </c>
      <c r="Q69">
        <v>33.49</v>
      </c>
      <c r="R69">
        <v>669</v>
      </c>
      <c r="S69">
        <v>273</v>
      </c>
      <c r="T69">
        <v>204.5</v>
      </c>
      <c r="U69">
        <v>33.49</v>
      </c>
      <c r="V69">
        <v>33.49</v>
      </c>
      <c r="W69">
        <v>33.49</v>
      </c>
      <c r="X69">
        <v>33.49</v>
      </c>
      <c r="Y69">
        <v>33.49</v>
      </c>
      <c r="Z69">
        <v>173</v>
      </c>
      <c r="AA69">
        <v>6690</v>
      </c>
      <c r="AB69">
        <v>4337</v>
      </c>
      <c r="AC69">
        <v>1640</v>
      </c>
      <c r="AD69">
        <v>316500</v>
      </c>
      <c r="AE69">
        <v>33.49</v>
      </c>
      <c r="AF69">
        <v>144</v>
      </c>
      <c r="AG69">
        <v>33.49</v>
      </c>
      <c r="AH69" t="e">
        <v>#REF!</v>
      </c>
      <c r="AI69">
        <v>4974.3</v>
      </c>
      <c r="AJ69">
        <v>32580</v>
      </c>
      <c r="AK69">
        <v>33.49</v>
      </c>
      <c r="AL69">
        <v>46</v>
      </c>
      <c r="AM69">
        <v>88.8</v>
      </c>
      <c r="AN69">
        <v>33.49</v>
      </c>
      <c r="AO69">
        <v>106</v>
      </c>
      <c r="AP69">
        <v>33.49</v>
      </c>
      <c r="AQ69">
        <v>9882.2000000000007</v>
      </c>
      <c r="AR69">
        <v>434</v>
      </c>
      <c r="AS69">
        <v>33.49</v>
      </c>
      <c r="AT69">
        <v>44.15</v>
      </c>
      <c r="AU69">
        <v>319</v>
      </c>
      <c r="AV69">
        <v>3114.7</v>
      </c>
      <c r="AW69">
        <v>90.1</v>
      </c>
      <c r="AX69">
        <v>1439</v>
      </c>
      <c r="AY69">
        <v>120.99</v>
      </c>
      <c r="AZ69">
        <v>33.49</v>
      </c>
      <c r="BA69">
        <v>121.6</v>
      </c>
      <c r="BB69">
        <v>119.6</v>
      </c>
      <c r="BC69">
        <v>1339</v>
      </c>
      <c r="BD69">
        <v>143</v>
      </c>
      <c r="BE69">
        <v>43.4</v>
      </c>
      <c r="BF69">
        <v>33.49</v>
      </c>
      <c r="BG69">
        <v>33.49</v>
      </c>
      <c r="BH69">
        <v>319</v>
      </c>
      <c r="BI69">
        <v>33.49</v>
      </c>
      <c r="BJ69">
        <v>369</v>
      </c>
      <c r="BK69">
        <v>46</v>
      </c>
      <c r="BL69">
        <v>945</v>
      </c>
      <c r="BM69">
        <v>1061.7</v>
      </c>
      <c r="BN69">
        <v>214.4</v>
      </c>
      <c r="BO69">
        <v>72.7</v>
      </c>
      <c r="BP69">
        <v>268</v>
      </c>
      <c r="BQ69">
        <v>33.49</v>
      </c>
      <c r="BR69">
        <v>26.79</v>
      </c>
      <c r="BS69">
        <v>697772</v>
      </c>
      <c r="BT69">
        <v>7205.2</v>
      </c>
      <c r="BU69" t="str">
        <f>SRP[[#This Row],[Tier]]&amp;" - "&amp;DOLLAR(SRP[[#This Row],[United States]],2)&amp;" USD"</f>
        <v>67 - $33.49 USD</v>
      </c>
    </row>
    <row r="70" spans="1:73" x14ac:dyDescent="0.25">
      <c r="A70">
        <v>68</v>
      </c>
      <c r="B70">
        <v>33.99</v>
      </c>
      <c r="C70">
        <v>2584</v>
      </c>
      <c r="D70">
        <v>339</v>
      </c>
      <c r="E70">
        <v>43.95</v>
      </c>
      <c r="F70">
        <v>33.99</v>
      </c>
      <c r="G70">
        <v>2782</v>
      </c>
      <c r="H70">
        <v>33.99</v>
      </c>
      <c r="I70">
        <v>67</v>
      </c>
      <c r="J70">
        <v>50.6</v>
      </c>
      <c r="K70">
        <v>33.99</v>
      </c>
      <c r="L70">
        <v>27300</v>
      </c>
      <c r="M70" t="s">
        <v>530</v>
      </c>
      <c r="N70">
        <v>93900</v>
      </c>
      <c r="O70">
        <v>17000</v>
      </c>
      <c r="P70">
        <v>204</v>
      </c>
      <c r="Q70">
        <v>33.99</v>
      </c>
      <c r="R70">
        <v>679</v>
      </c>
      <c r="S70">
        <v>277</v>
      </c>
      <c r="T70">
        <v>208</v>
      </c>
      <c r="U70">
        <v>33.99</v>
      </c>
      <c r="V70">
        <v>33.99</v>
      </c>
      <c r="W70">
        <v>33.99</v>
      </c>
      <c r="X70">
        <v>33.99</v>
      </c>
      <c r="Y70">
        <v>33.99</v>
      </c>
      <c r="Z70">
        <v>175</v>
      </c>
      <c r="AA70">
        <v>6790</v>
      </c>
      <c r="AB70">
        <v>4400</v>
      </c>
      <c r="AC70">
        <v>1660</v>
      </c>
      <c r="AD70">
        <v>321000</v>
      </c>
      <c r="AE70">
        <v>33.99</v>
      </c>
      <c r="AF70">
        <v>146</v>
      </c>
      <c r="AG70">
        <v>33.99</v>
      </c>
      <c r="AH70" t="e">
        <v>#REF!</v>
      </c>
      <c r="AI70">
        <v>5049.2</v>
      </c>
      <c r="AJ70">
        <v>33020</v>
      </c>
      <c r="AK70">
        <v>33.99</v>
      </c>
      <c r="AL70">
        <v>47</v>
      </c>
      <c r="AM70">
        <v>90.2</v>
      </c>
      <c r="AN70">
        <v>33.99</v>
      </c>
      <c r="AO70">
        <v>107</v>
      </c>
      <c r="AP70">
        <v>33.99</v>
      </c>
      <c r="AQ70">
        <v>10029.799999999999</v>
      </c>
      <c r="AR70">
        <v>439</v>
      </c>
      <c r="AS70">
        <v>33.99</v>
      </c>
      <c r="AT70">
        <v>44.75</v>
      </c>
      <c r="AU70">
        <v>329</v>
      </c>
      <c r="AV70">
        <v>3159.8</v>
      </c>
      <c r="AW70">
        <v>91.4</v>
      </c>
      <c r="AX70">
        <v>1459</v>
      </c>
      <c r="AY70">
        <v>123.99</v>
      </c>
      <c r="AZ70">
        <v>33.99</v>
      </c>
      <c r="BA70">
        <v>123.4</v>
      </c>
      <c r="BB70">
        <v>121.4</v>
      </c>
      <c r="BC70">
        <v>1359</v>
      </c>
      <c r="BD70">
        <v>145</v>
      </c>
      <c r="BE70">
        <v>43.9</v>
      </c>
      <c r="BF70">
        <v>33.99</v>
      </c>
      <c r="BG70">
        <v>33.99</v>
      </c>
      <c r="BH70">
        <v>329</v>
      </c>
      <c r="BI70">
        <v>33.99</v>
      </c>
      <c r="BJ70">
        <v>379</v>
      </c>
      <c r="BK70">
        <v>47</v>
      </c>
      <c r="BL70">
        <v>960</v>
      </c>
      <c r="BM70">
        <v>1077.8</v>
      </c>
      <c r="BN70">
        <v>217.6</v>
      </c>
      <c r="BO70">
        <v>73.8</v>
      </c>
      <c r="BP70">
        <v>272</v>
      </c>
      <c r="BQ70">
        <v>33.99</v>
      </c>
      <c r="BR70">
        <v>27.19</v>
      </c>
      <c r="BS70">
        <v>708186</v>
      </c>
      <c r="BT70">
        <v>7312.8</v>
      </c>
      <c r="BU70" t="str">
        <f>SRP[[#This Row],[Tier]]&amp;" - "&amp;DOLLAR(SRP[[#This Row],[United States]],2)&amp;" USD"</f>
        <v>68 - $33.99 USD</v>
      </c>
    </row>
    <row r="71" spans="1:73" x14ac:dyDescent="0.25">
      <c r="A71">
        <v>69</v>
      </c>
      <c r="B71">
        <v>34.49</v>
      </c>
      <c r="C71">
        <v>2622</v>
      </c>
      <c r="D71">
        <v>344</v>
      </c>
      <c r="E71">
        <v>44.45</v>
      </c>
      <c r="F71">
        <v>34.49</v>
      </c>
      <c r="G71">
        <v>2823.5</v>
      </c>
      <c r="H71">
        <v>34.49</v>
      </c>
      <c r="I71">
        <v>68</v>
      </c>
      <c r="J71">
        <v>51.3</v>
      </c>
      <c r="K71">
        <v>34.49</v>
      </c>
      <c r="L71">
        <v>27600</v>
      </c>
      <c r="M71" t="s">
        <v>530</v>
      </c>
      <c r="N71">
        <v>96900</v>
      </c>
      <c r="O71">
        <v>17250</v>
      </c>
      <c r="P71">
        <v>207</v>
      </c>
      <c r="Q71">
        <v>34.49</v>
      </c>
      <c r="R71">
        <v>689</v>
      </c>
      <c r="S71">
        <v>281</v>
      </c>
      <c r="T71">
        <v>211.5</v>
      </c>
      <c r="U71">
        <v>34.49</v>
      </c>
      <c r="V71">
        <v>34.49</v>
      </c>
      <c r="W71">
        <v>34.49</v>
      </c>
      <c r="X71">
        <v>34.49</v>
      </c>
      <c r="Y71">
        <v>34.49</v>
      </c>
      <c r="Z71">
        <v>177</v>
      </c>
      <c r="AA71">
        <v>6890</v>
      </c>
      <c r="AB71">
        <v>4462</v>
      </c>
      <c r="AC71">
        <v>1680</v>
      </c>
      <c r="AD71">
        <v>325500</v>
      </c>
      <c r="AE71">
        <v>34.49</v>
      </c>
      <c r="AF71">
        <v>148</v>
      </c>
      <c r="AG71">
        <v>34.49</v>
      </c>
      <c r="AH71" t="e">
        <v>#REF!</v>
      </c>
      <c r="AI71">
        <v>5124.1000000000004</v>
      </c>
      <c r="AJ71">
        <v>33460</v>
      </c>
      <c r="AK71">
        <v>34.49</v>
      </c>
      <c r="AL71">
        <v>48</v>
      </c>
      <c r="AM71">
        <v>91.6</v>
      </c>
      <c r="AN71">
        <v>34.49</v>
      </c>
      <c r="AO71">
        <v>109</v>
      </c>
      <c r="AP71">
        <v>34.49</v>
      </c>
      <c r="AQ71">
        <v>10177.4</v>
      </c>
      <c r="AR71">
        <v>444</v>
      </c>
      <c r="AS71">
        <v>34.49</v>
      </c>
      <c r="AT71">
        <v>45.35</v>
      </c>
      <c r="AU71">
        <v>339</v>
      </c>
      <c r="AV71">
        <v>3204.9</v>
      </c>
      <c r="AW71">
        <v>92.7</v>
      </c>
      <c r="AX71">
        <v>1479</v>
      </c>
      <c r="AY71">
        <v>126.99</v>
      </c>
      <c r="AZ71">
        <v>34.49</v>
      </c>
      <c r="BA71">
        <v>125.2</v>
      </c>
      <c r="BB71">
        <v>123.2</v>
      </c>
      <c r="BC71">
        <v>1379</v>
      </c>
      <c r="BD71">
        <v>147</v>
      </c>
      <c r="BE71">
        <v>44.4</v>
      </c>
      <c r="BF71">
        <v>34.49</v>
      </c>
      <c r="BG71">
        <v>34.49</v>
      </c>
      <c r="BH71">
        <v>339</v>
      </c>
      <c r="BI71">
        <v>34.49</v>
      </c>
      <c r="BJ71">
        <v>389</v>
      </c>
      <c r="BK71">
        <v>48</v>
      </c>
      <c r="BL71">
        <v>975</v>
      </c>
      <c r="BM71">
        <v>1093.9000000000001</v>
      </c>
      <c r="BN71">
        <v>220.8</v>
      </c>
      <c r="BO71">
        <v>74.900000000000006</v>
      </c>
      <c r="BP71">
        <v>276</v>
      </c>
      <c r="BQ71">
        <v>34.49</v>
      </c>
      <c r="BR71">
        <v>27.59</v>
      </c>
      <c r="BS71">
        <v>718601</v>
      </c>
      <c r="BT71">
        <v>7420.4</v>
      </c>
      <c r="BU71" t="str">
        <f>SRP[[#This Row],[Tier]]&amp;" - "&amp;DOLLAR(SRP[[#This Row],[United States]],2)&amp;" USD"</f>
        <v>69 - $34.49 USD</v>
      </c>
    </row>
    <row r="72" spans="1:73" x14ac:dyDescent="0.25">
      <c r="A72">
        <v>70</v>
      </c>
      <c r="B72">
        <v>34.99</v>
      </c>
      <c r="C72">
        <v>2660</v>
      </c>
      <c r="D72">
        <v>349</v>
      </c>
      <c r="E72">
        <v>44.95</v>
      </c>
      <c r="F72">
        <v>34.99</v>
      </c>
      <c r="G72">
        <v>2865</v>
      </c>
      <c r="H72">
        <v>34.99</v>
      </c>
      <c r="I72">
        <v>69</v>
      </c>
      <c r="J72">
        <v>52</v>
      </c>
      <c r="K72">
        <v>34.99</v>
      </c>
      <c r="L72">
        <v>27900</v>
      </c>
      <c r="M72" t="s">
        <v>530</v>
      </c>
      <c r="N72">
        <v>99900</v>
      </c>
      <c r="O72">
        <v>17500</v>
      </c>
      <c r="P72">
        <v>210</v>
      </c>
      <c r="Q72">
        <v>34.99</v>
      </c>
      <c r="R72">
        <v>699</v>
      </c>
      <c r="S72">
        <v>285</v>
      </c>
      <c r="T72">
        <v>215</v>
      </c>
      <c r="U72">
        <v>34.99</v>
      </c>
      <c r="V72">
        <v>34.99</v>
      </c>
      <c r="W72">
        <v>34.99</v>
      </c>
      <c r="X72">
        <v>34.99</v>
      </c>
      <c r="Y72">
        <v>34.99</v>
      </c>
      <c r="Z72">
        <v>179</v>
      </c>
      <c r="AA72">
        <v>6990</v>
      </c>
      <c r="AB72">
        <v>4525</v>
      </c>
      <c r="AC72">
        <v>1700</v>
      </c>
      <c r="AD72">
        <v>330000</v>
      </c>
      <c r="AE72">
        <v>34.99</v>
      </c>
      <c r="AF72">
        <v>150</v>
      </c>
      <c r="AG72">
        <v>34.99</v>
      </c>
      <c r="AH72" t="e">
        <v>#REF!</v>
      </c>
      <c r="AI72">
        <v>5199</v>
      </c>
      <c r="AJ72">
        <v>33900</v>
      </c>
      <c r="AK72">
        <v>34.99</v>
      </c>
      <c r="AL72">
        <v>49</v>
      </c>
      <c r="AM72">
        <v>93</v>
      </c>
      <c r="AN72">
        <v>34.99</v>
      </c>
      <c r="AO72">
        <v>110</v>
      </c>
      <c r="AP72">
        <v>34.99</v>
      </c>
      <c r="AQ72">
        <v>10325</v>
      </c>
      <c r="AR72">
        <v>449</v>
      </c>
      <c r="AS72">
        <v>34.99</v>
      </c>
      <c r="AT72">
        <v>45.95</v>
      </c>
      <c r="AU72">
        <v>349</v>
      </c>
      <c r="AV72">
        <v>3250</v>
      </c>
      <c r="AW72">
        <v>94</v>
      </c>
      <c r="AX72">
        <v>1499</v>
      </c>
      <c r="AY72">
        <v>129.99</v>
      </c>
      <c r="AZ72">
        <v>34.99</v>
      </c>
      <c r="BA72">
        <v>127</v>
      </c>
      <c r="BB72">
        <v>125</v>
      </c>
      <c r="BC72">
        <v>1399</v>
      </c>
      <c r="BD72">
        <v>149</v>
      </c>
      <c r="BE72">
        <v>44.9</v>
      </c>
      <c r="BF72">
        <v>34.99</v>
      </c>
      <c r="BG72">
        <v>34.99</v>
      </c>
      <c r="BH72">
        <v>349</v>
      </c>
      <c r="BI72">
        <v>34.99</v>
      </c>
      <c r="BJ72">
        <v>399</v>
      </c>
      <c r="BK72">
        <v>49</v>
      </c>
      <c r="BL72">
        <v>990</v>
      </c>
      <c r="BM72">
        <v>1110</v>
      </c>
      <c r="BN72">
        <v>224</v>
      </c>
      <c r="BO72">
        <v>76</v>
      </c>
      <c r="BP72">
        <v>280</v>
      </c>
      <c r="BQ72">
        <v>34.99</v>
      </c>
      <c r="BR72">
        <v>27.99</v>
      </c>
      <c r="BS72">
        <v>729015</v>
      </c>
      <c r="BT72">
        <v>7528</v>
      </c>
      <c r="BU72" t="str">
        <f>SRP[[#This Row],[Tier]]&amp;" - "&amp;DOLLAR(SRP[[#This Row],[United States]],2)&amp;" USD"</f>
        <v>70 - $34.99 USD</v>
      </c>
    </row>
    <row r="73" spans="1:73" x14ac:dyDescent="0.25">
      <c r="A73">
        <v>71</v>
      </c>
      <c r="B73">
        <v>35.49</v>
      </c>
      <c r="C73">
        <v>2698</v>
      </c>
      <c r="D73">
        <v>354</v>
      </c>
      <c r="E73">
        <v>45.7</v>
      </c>
      <c r="F73">
        <v>35.49</v>
      </c>
      <c r="G73">
        <v>2906</v>
      </c>
      <c r="H73">
        <v>35.49</v>
      </c>
      <c r="I73">
        <v>70</v>
      </c>
      <c r="J73">
        <v>52.8</v>
      </c>
      <c r="K73">
        <v>35.49</v>
      </c>
      <c r="L73">
        <v>28100</v>
      </c>
      <c r="M73" t="s">
        <v>530</v>
      </c>
      <c r="N73">
        <v>100900</v>
      </c>
      <c r="O73">
        <v>17750</v>
      </c>
      <c r="P73">
        <v>213</v>
      </c>
      <c r="Q73">
        <v>35.49</v>
      </c>
      <c r="R73">
        <v>709</v>
      </c>
      <c r="S73">
        <v>289</v>
      </c>
      <c r="T73">
        <v>218.5</v>
      </c>
      <c r="U73">
        <v>35.49</v>
      </c>
      <c r="V73">
        <v>35.49</v>
      </c>
      <c r="W73">
        <v>35.49</v>
      </c>
      <c r="X73">
        <v>35.49</v>
      </c>
      <c r="Y73">
        <v>35.49</v>
      </c>
      <c r="Z73">
        <v>181</v>
      </c>
      <c r="AA73">
        <v>7090</v>
      </c>
      <c r="AB73">
        <v>4592</v>
      </c>
      <c r="AC73">
        <v>1720</v>
      </c>
      <c r="AD73">
        <v>335000</v>
      </c>
      <c r="AE73">
        <v>35.49</v>
      </c>
      <c r="AF73">
        <v>152.5</v>
      </c>
      <c r="AG73">
        <v>35.49</v>
      </c>
      <c r="AH73" t="e">
        <v>#REF!</v>
      </c>
      <c r="AI73">
        <v>5269</v>
      </c>
      <c r="AJ73">
        <v>34400</v>
      </c>
      <c r="AK73">
        <v>35.49</v>
      </c>
      <c r="AL73">
        <v>51</v>
      </c>
      <c r="AM73">
        <v>94.3</v>
      </c>
      <c r="AN73">
        <v>35.49</v>
      </c>
      <c r="AO73">
        <v>112</v>
      </c>
      <c r="AP73">
        <v>35.49</v>
      </c>
      <c r="AQ73">
        <v>10472.4</v>
      </c>
      <c r="AR73">
        <v>454</v>
      </c>
      <c r="AS73">
        <v>35.49</v>
      </c>
      <c r="AT73">
        <v>46.35</v>
      </c>
      <c r="AU73">
        <v>354</v>
      </c>
      <c r="AV73">
        <v>3294.9</v>
      </c>
      <c r="AW73">
        <v>95.4</v>
      </c>
      <c r="AX73">
        <v>1524</v>
      </c>
      <c r="AY73">
        <v>133.99</v>
      </c>
      <c r="AZ73">
        <v>35.49</v>
      </c>
      <c r="BA73">
        <v>128.9</v>
      </c>
      <c r="BB73">
        <v>126.7</v>
      </c>
      <c r="BC73">
        <v>1429</v>
      </c>
      <c r="BD73">
        <v>150</v>
      </c>
      <c r="BE73">
        <v>45.4</v>
      </c>
      <c r="BF73">
        <v>35.49</v>
      </c>
      <c r="BG73">
        <v>35.49</v>
      </c>
      <c r="BH73">
        <v>354</v>
      </c>
      <c r="BI73">
        <v>35.49</v>
      </c>
      <c r="BJ73">
        <v>404</v>
      </c>
      <c r="BK73">
        <v>51</v>
      </c>
      <c r="BL73">
        <v>1005</v>
      </c>
      <c r="BM73">
        <v>1124</v>
      </c>
      <c r="BN73">
        <v>227.2</v>
      </c>
      <c r="BO73">
        <v>76.900000000000006</v>
      </c>
      <c r="BP73">
        <v>284</v>
      </c>
      <c r="BQ73">
        <v>35.49</v>
      </c>
      <c r="BR73">
        <v>28.39</v>
      </c>
      <c r="BS73">
        <v>739430</v>
      </c>
      <c r="BT73">
        <v>7635.6</v>
      </c>
      <c r="BU73" t="str">
        <f>SRP[[#This Row],[Tier]]&amp;" - "&amp;DOLLAR(SRP[[#This Row],[United States]],2)&amp;" USD"</f>
        <v>71 - $35.49 USD</v>
      </c>
    </row>
    <row r="74" spans="1:73" x14ac:dyDescent="0.25">
      <c r="A74">
        <v>72</v>
      </c>
      <c r="B74">
        <v>35.99</v>
      </c>
      <c r="C74">
        <v>2736</v>
      </c>
      <c r="D74">
        <v>359</v>
      </c>
      <c r="E74">
        <v>46.45</v>
      </c>
      <c r="F74">
        <v>35.99</v>
      </c>
      <c r="G74">
        <v>2947</v>
      </c>
      <c r="H74">
        <v>35.99</v>
      </c>
      <c r="I74">
        <v>71</v>
      </c>
      <c r="J74">
        <v>53.6</v>
      </c>
      <c r="K74">
        <v>35.99</v>
      </c>
      <c r="L74">
        <v>28300</v>
      </c>
      <c r="M74" t="s">
        <v>530</v>
      </c>
      <c r="N74">
        <v>101900</v>
      </c>
      <c r="O74">
        <v>18000</v>
      </c>
      <c r="P74">
        <v>216</v>
      </c>
      <c r="Q74">
        <v>35.99</v>
      </c>
      <c r="R74">
        <v>719</v>
      </c>
      <c r="S74">
        <v>293</v>
      </c>
      <c r="T74">
        <v>222</v>
      </c>
      <c r="U74">
        <v>35.99</v>
      </c>
      <c r="V74">
        <v>35.99</v>
      </c>
      <c r="W74">
        <v>35.99</v>
      </c>
      <c r="X74">
        <v>35.99</v>
      </c>
      <c r="Y74">
        <v>35.99</v>
      </c>
      <c r="Z74">
        <v>183</v>
      </c>
      <c r="AA74">
        <v>7190</v>
      </c>
      <c r="AB74">
        <v>4660</v>
      </c>
      <c r="AC74">
        <v>1740</v>
      </c>
      <c r="AD74">
        <v>340000</v>
      </c>
      <c r="AE74">
        <v>35.99</v>
      </c>
      <c r="AF74">
        <v>155</v>
      </c>
      <c r="AG74">
        <v>35.99</v>
      </c>
      <c r="AH74" t="e">
        <v>#REF!</v>
      </c>
      <c r="AI74">
        <v>5339</v>
      </c>
      <c r="AJ74">
        <v>34900</v>
      </c>
      <c r="AK74">
        <v>35.99</v>
      </c>
      <c r="AL74">
        <v>53</v>
      </c>
      <c r="AM74">
        <v>95.6</v>
      </c>
      <c r="AN74">
        <v>35.99</v>
      </c>
      <c r="AO74">
        <v>113</v>
      </c>
      <c r="AP74">
        <v>35.99</v>
      </c>
      <c r="AQ74">
        <v>10619.8</v>
      </c>
      <c r="AR74">
        <v>459</v>
      </c>
      <c r="AS74">
        <v>35.99</v>
      </c>
      <c r="AT74">
        <v>46.75</v>
      </c>
      <c r="AU74">
        <v>359</v>
      </c>
      <c r="AV74">
        <v>3339.8</v>
      </c>
      <c r="AW74">
        <v>96.8</v>
      </c>
      <c r="AX74">
        <v>1549</v>
      </c>
      <c r="AY74">
        <v>137.99</v>
      </c>
      <c r="AZ74">
        <v>35.99</v>
      </c>
      <c r="BA74">
        <v>130.80000000000001</v>
      </c>
      <c r="BB74">
        <v>128.4</v>
      </c>
      <c r="BC74">
        <v>1459</v>
      </c>
      <c r="BD74">
        <v>151</v>
      </c>
      <c r="BE74">
        <v>45.9</v>
      </c>
      <c r="BF74">
        <v>35.99</v>
      </c>
      <c r="BG74">
        <v>35.99</v>
      </c>
      <c r="BH74">
        <v>359</v>
      </c>
      <c r="BI74">
        <v>35.99</v>
      </c>
      <c r="BJ74">
        <v>409</v>
      </c>
      <c r="BK74">
        <v>53</v>
      </c>
      <c r="BL74">
        <v>1020</v>
      </c>
      <c r="BM74">
        <v>1138</v>
      </c>
      <c r="BN74">
        <v>230.4</v>
      </c>
      <c r="BO74">
        <v>77.8</v>
      </c>
      <c r="BP74">
        <v>288</v>
      </c>
      <c r="BQ74">
        <v>35.99</v>
      </c>
      <c r="BR74">
        <v>28.79</v>
      </c>
      <c r="BS74">
        <v>749844</v>
      </c>
      <c r="BT74">
        <v>7743.2</v>
      </c>
      <c r="BU74" t="str">
        <f>SRP[[#This Row],[Tier]]&amp;" - "&amp;DOLLAR(SRP[[#This Row],[United States]],2)&amp;" USD"</f>
        <v>72 - $35.99 USD</v>
      </c>
    </row>
    <row r="75" spans="1:73" x14ac:dyDescent="0.25">
      <c r="A75">
        <v>73</v>
      </c>
      <c r="B75">
        <v>36.49</v>
      </c>
      <c r="C75">
        <v>2774</v>
      </c>
      <c r="D75">
        <v>364</v>
      </c>
      <c r="E75">
        <v>47.2</v>
      </c>
      <c r="F75">
        <v>36.49</v>
      </c>
      <c r="G75">
        <v>2988</v>
      </c>
      <c r="H75">
        <v>36.49</v>
      </c>
      <c r="I75">
        <v>72</v>
      </c>
      <c r="J75">
        <v>54.4</v>
      </c>
      <c r="K75">
        <v>36.49</v>
      </c>
      <c r="L75">
        <v>28500</v>
      </c>
      <c r="M75" t="s">
        <v>530</v>
      </c>
      <c r="N75">
        <v>102900</v>
      </c>
      <c r="O75">
        <v>18250</v>
      </c>
      <c r="P75">
        <v>219</v>
      </c>
      <c r="Q75">
        <v>36.49</v>
      </c>
      <c r="R75">
        <v>729</v>
      </c>
      <c r="S75">
        <v>297</v>
      </c>
      <c r="T75">
        <v>225.5</v>
      </c>
      <c r="U75">
        <v>36.49</v>
      </c>
      <c r="V75">
        <v>36.49</v>
      </c>
      <c r="W75">
        <v>36.49</v>
      </c>
      <c r="X75">
        <v>36.49</v>
      </c>
      <c r="Y75">
        <v>36.49</v>
      </c>
      <c r="Z75">
        <v>185</v>
      </c>
      <c r="AA75">
        <v>7290</v>
      </c>
      <c r="AB75">
        <v>4727</v>
      </c>
      <c r="AC75">
        <v>1760</v>
      </c>
      <c r="AD75">
        <v>345000</v>
      </c>
      <c r="AE75">
        <v>36.49</v>
      </c>
      <c r="AF75">
        <v>157.5</v>
      </c>
      <c r="AG75">
        <v>36.49</v>
      </c>
      <c r="AH75" t="e">
        <v>#REF!</v>
      </c>
      <c r="AI75">
        <v>5409</v>
      </c>
      <c r="AJ75">
        <v>35400</v>
      </c>
      <c r="AK75">
        <v>36.49</v>
      </c>
      <c r="AL75">
        <v>55</v>
      </c>
      <c r="AM75">
        <v>96.9</v>
      </c>
      <c r="AN75">
        <v>36.49</v>
      </c>
      <c r="AO75">
        <v>115</v>
      </c>
      <c r="AP75">
        <v>36.49</v>
      </c>
      <c r="AQ75">
        <v>10767.2</v>
      </c>
      <c r="AR75">
        <v>464</v>
      </c>
      <c r="AS75">
        <v>36.49</v>
      </c>
      <c r="AT75">
        <v>47.15</v>
      </c>
      <c r="AU75">
        <v>364</v>
      </c>
      <c r="AV75">
        <v>3384.7</v>
      </c>
      <c r="AW75">
        <v>98.2</v>
      </c>
      <c r="AX75">
        <v>1574</v>
      </c>
      <c r="AY75">
        <v>141.99</v>
      </c>
      <c r="AZ75">
        <v>36.49</v>
      </c>
      <c r="BA75">
        <v>132.69999999999999</v>
      </c>
      <c r="BB75">
        <v>130.1</v>
      </c>
      <c r="BC75">
        <v>1489</v>
      </c>
      <c r="BD75">
        <v>152</v>
      </c>
      <c r="BE75">
        <v>46.4</v>
      </c>
      <c r="BF75">
        <v>36.49</v>
      </c>
      <c r="BG75">
        <v>36.49</v>
      </c>
      <c r="BH75">
        <v>364</v>
      </c>
      <c r="BI75">
        <v>36.49</v>
      </c>
      <c r="BJ75">
        <v>414</v>
      </c>
      <c r="BK75">
        <v>55</v>
      </c>
      <c r="BL75">
        <v>1035</v>
      </c>
      <c r="BM75">
        <v>1152</v>
      </c>
      <c r="BN75">
        <v>233.6</v>
      </c>
      <c r="BO75">
        <v>78.7</v>
      </c>
      <c r="BP75">
        <v>292</v>
      </c>
      <c r="BQ75">
        <v>36.49</v>
      </c>
      <c r="BR75">
        <v>29.19</v>
      </c>
      <c r="BS75">
        <v>760259</v>
      </c>
      <c r="BT75">
        <v>7850.8</v>
      </c>
      <c r="BU75" t="str">
        <f>SRP[[#This Row],[Tier]]&amp;" - "&amp;DOLLAR(SRP[[#This Row],[United States]],2)&amp;" USD"</f>
        <v>73 - $36.49 USD</v>
      </c>
    </row>
    <row r="76" spans="1:73" x14ac:dyDescent="0.25">
      <c r="A76">
        <v>74</v>
      </c>
      <c r="B76">
        <v>36.99</v>
      </c>
      <c r="C76">
        <v>2812</v>
      </c>
      <c r="D76">
        <v>369</v>
      </c>
      <c r="E76">
        <v>47.95</v>
      </c>
      <c r="F76">
        <v>36.99</v>
      </c>
      <c r="G76">
        <v>3029</v>
      </c>
      <c r="H76">
        <v>36.99</v>
      </c>
      <c r="I76">
        <v>73</v>
      </c>
      <c r="J76">
        <v>55.2</v>
      </c>
      <c r="K76">
        <v>36.99</v>
      </c>
      <c r="L76">
        <v>28700</v>
      </c>
      <c r="M76" t="s">
        <v>530</v>
      </c>
      <c r="N76">
        <v>103900</v>
      </c>
      <c r="O76">
        <v>18500</v>
      </c>
      <c r="P76">
        <v>222</v>
      </c>
      <c r="Q76">
        <v>36.99</v>
      </c>
      <c r="R76">
        <v>739</v>
      </c>
      <c r="S76">
        <v>301</v>
      </c>
      <c r="T76">
        <v>229</v>
      </c>
      <c r="U76">
        <v>36.99</v>
      </c>
      <c r="V76">
        <v>36.99</v>
      </c>
      <c r="W76">
        <v>36.99</v>
      </c>
      <c r="X76">
        <v>36.99</v>
      </c>
      <c r="Y76">
        <v>36.99</v>
      </c>
      <c r="Z76">
        <v>187</v>
      </c>
      <c r="AA76">
        <v>7390</v>
      </c>
      <c r="AB76">
        <v>4795</v>
      </c>
      <c r="AC76">
        <v>1780</v>
      </c>
      <c r="AD76">
        <v>350000</v>
      </c>
      <c r="AE76">
        <v>36.99</v>
      </c>
      <c r="AF76">
        <v>160</v>
      </c>
      <c r="AG76">
        <v>36.99</v>
      </c>
      <c r="AH76" t="e">
        <v>#REF!</v>
      </c>
      <c r="AI76">
        <v>5479</v>
      </c>
      <c r="AJ76">
        <v>35900</v>
      </c>
      <c r="AK76">
        <v>36.99</v>
      </c>
      <c r="AL76">
        <v>57</v>
      </c>
      <c r="AM76">
        <v>98.2</v>
      </c>
      <c r="AN76">
        <v>36.99</v>
      </c>
      <c r="AO76">
        <v>116</v>
      </c>
      <c r="AP76">
        <v>36.99</v>
      </c>
      <c r="AQ76">
        <v>10914.6</v>
      </c>
      <c r="AR76">
        <v>469</v>
      </c>
      <c r="AS76">
        <v>36.99</v>
      </c>
      <c r="AT76">
        <v>47.55</v>
      </c>
      <c r="AU76">
        <v>369</v>
      </c>
      <c r="AV76">
        <v>3429.6</v>
      </c>
      <c r="AW76">
        <v>99.6</v>
      </c>
      <c r="AX76">
        <v>1599</v>
      </c>
      <c r="AY76">
        <v>145.99</v>
      </c>
      <c r="AZ76">
        <v>36.99</v>
      </c>
      <c r="BA76">
        <v>134.6</v>
      </c>
      <c r="BB76">
        <v>131.80000000000001</v>
      </c>
      <c r="BC76">
        <v>1519</v>
      </c>
      <c r="BD76">
        <v>153</v>
      </c>
      <c r="BE76">
        <v>46.9</v>
      </c>
      <c r="BF76">
        <v>36.99</v>
      </c>
      <c r="BG76">
        <v>36.99</v>
      </c>
      <c r="BH76">
        <v>369</v>
      </c>
      <c r="BI76">
        <v>36.99</v>
      </c>
      <c r="BJ76">
        <v>419</v>
      </c>
      <c r="BK76">
        <v>57</v>
      </c>
      <c r="BL76">
        <v>1050</v>
      </c>
      <c r="BM76">
        <v>1166</v>
      </c>
      <c r="BN76">
        <v>236.8</v>
      </c>
      <c r="BO76">
        <v>79.599999999999994</v>
      </c>
      <c r="BP76">
        <v>296</v>
      </c>
      <c r="BQ76">
        <v>36.99</v>
      </c>
      <c r="BR76">
        <v>29.59</v>
      </c>
      <c r="BS76">
        <v>770673</v>
      </c>
      <c r="BT76">
        <v>7958.4</v>
      </c>
      <c r="BU76" t="str">
        <f>SRP[[#This Row],[Tier]]&amp;" - "&amp;DOLLAR(SRP[[#This Row],[United States]],2)&amp;" USD"</f>
        <v>74 - $36.99 USD</v>
      </c>
    </row>
    <row r="77" spans="1:73" x14ac:dyDescent="0.25">
      <c r="A77">
        <v>75</v>
      </c>
      <c r="B77">
        <v>37.49</v>
      </c>
      <c r="C77">
        <v>2850</v>
      </c>
      <c r="D77">
        <v>374</v>
      </c>
      <c r="E77">
        <v>48.7</v>
      </c>
      <c r="F77">
        <v>37.49</v>
      </c>
      <c r="G77">
        <v>3070</v>
      </c>
      <c r="H77">
        <v>37.49</v>
      </c>
      <c r="I77">
        <v>74</v>
      </c>
      <c r="J77">
        <v>56</v>
      </c>
      <c r="K77">
        <v>37.49</v>
      </c>
      <c r="L77">
        <v>28900</v>
      </c>
      <c r="M77" t="s">
        <v>530</v>
      </c>
      <c r="N77">
        <v>104900</v>
      </c>
      <c r="O77">
        <v>18750</v>
      </c>
      <c r="P77">
        <v>225</v>
      </c>
      <c r="Q77">
        <v>37.49</v>
      </c>
      <c r="R77">
        <v>749</v>
      </c>
      <c r="S77">
        <v>305</v>
      </c>
      <c r="T77">
        <v>232.5</v>
      </c>
      <c r="U77">
        <v>37.49</v>
      </c>
      <c r="V77">
        <v>37.49</v>
      </c>
      <c r="W77">
        <v>37.49</v>
      </c>
      <c r="X77">
        <v>37.49</v>
      </c>
      <c r="Y77">
        <v>37.49</v>
      </c>
      <c r="Z77">
        <v>189</v>
      </c>
      <c r="AA77">
        <v>7490</v>
      </c>
      <c r="AB77">
        <v>4862</v>
      </c>
      <c r="AC77">
        <v>1800</v>
      </c>
      <c r="AD77">
        <v>355000</v>
      </c>
      <c r="AE77">
        <v>37.49</v>
      </c>
      <c r="AF77">
        <v>162.5</v>
      </c>
      <c r="AG77">
        <v>37.49</v>
      </c>
      <c r="AH77" t="e">
        <v>#REF!</v>
      </c>
      <c r="AI77">
        <v>5549</v>
      </c>
      <c r="AJ77">
        <v>36400</v>
      </c>
      <c r="AK77">
        <v>37.49</v>
      </c>
      <c r="AL77">
        <v>59</v>
      </c>
      <c r="AM77">
        <v>99.5</v>
      </c>
      <c r="AN77">
        <v>37.49</v>
      </c>
      <c r="AO77">
        <v>118</v>
      </c>
      <c r="AP77">
        <v>37.49</v>
      </c>
      <c r="AQ77">
        <v>11062</v>
      </c>
      <c r="AR77">
        <v>474</v>
      </c>
      <c r="AS77">
        <v>37.49</v>
      </c>
      <c r="AT77">
        <v>47.95</v>
      </c>
      <c r="AU77">
        <v>374</v>
      </c>
      <c r="AV77">
        <v>3474.5</v>
      </c>
      <c r="AW77">
        <v>101</v>
      </c>
      <c r="AX77">
        <v>1624</v>
      </c>
      <c r="AY77">
        <v>149.99</v>
      </c>
      <c r="AZ77">
        <v>37.49</v>
      </c>
      <c r="BA77">
        <v>136.5</v>
      </c>
      <c r="BB77">
        <v>133.5</v>
      </c>
      <c r="BC77">
        <v>1549</v>
      </c>
      <c r="BD77">
        <v>154</v>
      </c>
      <c r="BE77">
        <v>47.4</v>
      </c>
      <c r="BF77">
        <v>37.49</v>
      </c>
      <c r="BG77">
        <v>37.49</v>
      </c>
      <c r="BH77">
        <v>374</v>
      </c>
      <c r="BI77">
        <v>37.49</v>
      </c>
      <c r="BJ77">
        <v>424</v>
      </c>
      <c r="BK77">
        <v>59</v>
      </c>
      <c r="BL77">
        <v>1065</v>
      </c>
      <c r="BM77">
        <v>1180</v>
      </c>
      <c r="BN77">
        <v>240</v>
      </c>
      <c r="BO77">
        <v>80.5</v>
      </c>
      <c r="BP77">
        <v>300</v>
      </c>
      <c r="BQ77">
        <v>37.49</v>
      </c>
      <c r="BR77">
        <v>29.99</v>
      </c>
      <c r="BS77">
        <v>781088</v>
      </c>
      <c r="BT77">
        <v>8066</v>
      </c>
      <c r="BU77" t="str">
        <f>SRP[[#This Row],[Tier]]&amp;" - "&amp;DOLLAR(SRP[[#This Row],[United States]],2)&amp;" USD"</f>
        <v>75 - $37.49 USD</v>
      </c>
    </row>
    <row r="78" spans="1:73" x14ac:dyDescent="0.25">
      <c r="A78">
        <v>76</v>
      </c>
      <c r="B78">
        <v>37.99</v>
      </c>
      <c r="C78">
        <v>2888</v>
      </c>
      <c r="D78">
        <v>379</v>
      </c>
      <c r="E78">
        <v>49.45</v>
      </c>
      <c r="F78">
        <v>37.99</v>
      </c>
      <c r="G78">
        <v>3111</v>
      </c>
      <c r="H78">
        <v>37.99</v>
      </c>
      <c r="I78">
        <v>75</v>
      </c>
      <c r="J78">
        <v>56.8</v>
      </c>
      <c r="K78">
        <v>37.99</v>
      </c>
      <c r="L78">
        <v>29100</v>
      </c>
      <c r="M78" t="s">
        <v>530</v>
      </c>
      <c r="N78">
        <v>105900</v>
      </c>
      <c r="O78">
        <v>19000</v>
      </c>
      <c r="P78">
        <v>228</v>
      </c>
      <c r="Q78">
        <v>37.99</v>
      </c>
      <c r="R78">
        <v>759</v>
      </c>
      <c r="S78">
        <v>309</v>
      </c>
      <c r="T78">
        <v>236</v>
      </c>
      <c r="U78">
        <v>37.99</v>
      </c>
      <c r="V78">
        <v>37.99</v>
      </c>
      <c r="W78">
        <v>37.99</v>
      </c>
      <c r="X78">
        <v>37.99</v>
      </c>
      <c r="Y78">
        <v>37.99</v>
      </c>
      <c r="Z78">
        <v>191</v>
      </c>
      <c r="AA78">
        <v>7590</v>
      </c>
      <c r="AB78">
        <v>4929</v>
      </c>
      <c r="AC78">
        <v>1820</v>
      </c>
      <c r="AD78">
        <v>360000</v>
      </c>
      <c r="AE78">
        <v>37.99</v>
      </c>
      <c r="AF78">
        <v>165</v>
      </c>
      <c r="AG78">
        <v>37.99</v>
      </c>
      <c r="AH78" t="e">
        <v>#REF!</v>
      </c>
      <c r="AI78">
        <v>5619</v>
      </c>
      <c r="AJ78">
        <v>36900</v>
      </c>
      <c r="AK78">
        <v>37.99</v>
      </c>
      <c r="AL78">
        <v>61</v>
      </c>
      <c r="AM78">
        <v>100.8</v>
      </c>
      <c r="AN78">
        <v>37.99</v>
      </c>
      <c r="AO78">
        <v>119</v>
      </c>
      <c r="AP78">
        <v>37.99</v>
      </c>
      <c r="AQ78">
        <v>11209.4</v>
      </c>
      <c r="AR78">
        <v>479</v>
      </c>
      <c r="AS78">
        <v>37.99</v>
      </c>
      <c r="AT78">
        <v>48.35</v>
      </c>
      <c r="AU78">
        <v>379</v>
      </c>
      <c r="AV78">
        <v>3519.4</v>
      </c>
      <c r="AW78">
        <v>102.4</v>
      </c>
      <c r="AX78">
        <v>1649</v>
      </c>
      <c r="AY78">
        <v>153.99</v>
      </c>
      <c r="AZ78">
        <v>37.99</v>
      </c>
      <c r="BA78">
        <v>138.4</v>
      </c>
      <c r="BB78">
        <v>135.19999999999999</v>
      </c>
      <c r="BC78">
        <v>1579</v>
      </c>
      <c r="BD78">
        <v>155</v>
      </c>
      <c r="BE78">
        <v>47.9</v>
      </c>
      <c r="BF78">
        <v>37.99</v>
      </c>
      <c r="BG78">
        <v>37.99</v>
      </c>
      <c r="BH78">
        <v>379</v>
      </c>
      <c r="BI78">
        <v>37.99</v>
      </c>
      <c r="BJ78">
        <v>429</v>
      </c>
      <c r="BK78">
        <v>61</v>
      </c>
      <c r="BL78">
        <v>1080</v>
      </c>
      <c r="BM78">
        <v>1194</v>
      </c>
      <c r="BN78">
        <v>243.2</v>
      </c>
      <c r="BO78">
        <v>81.400000000000006</v>
      </c>
      <c r="BP78">
        <v>304</v>
      </c>
      <c r="BQ78">
        <v>37.99</v>
      </c>
      <c r="BR78">
        <v>30.39</v>
      </c>
      <c r="BS78">
        <v>791502</v>
      </c>
      <c r="BT78">
        <v>8173.6</v>
      </c>
      <c r="BU78" t="str">
        <f>SRP[[#This Row],[Tier]]&amp;" - "&amp;DOLLAR(SRP[[#This Row],[United States]],2)&amp;" USD"</f>
        <v>76 - $37.99 USD</v>
      </c>
    </row>
    <row r="79" spans="1:73" x14ac:dyDescent="0.25">
      <c r="A79">
        <v>77</v>
      </c>
      <c r="B79">
        <v>38.49</v>
      </c>
      <c r="C79">
        <v>2926</v>
      </c>
      <c r="D79">
        <v>384</v>
      </c>
      <c r="E79">
        <v>50.2</v>
      </c>
      <c r="F79">
        <v>38.49</v>
      </c>
      <c r="G79">
        <v>3152</v>
      </c>
      <c r="H79">
        <v>38.49</v>
      </c>
      <c r="I79">
        <v>76</v>
      </c>
      <c r="J79">
        <v>57.6</v>
      </c>
      <c r="K79">
        <v>38.49</v>
      </c>
      <c r="L79">
        <v>29300</v>
      </c>
      <c r="M79" t="s">
        <v>530</v>
      </c>
      <c r="N79">
        <v>106900</v>
      </c>
      <c r="O79">
        <v>19250</v>
      </c>
      <c r="P79">
        <v>231</v>
      </c>
      <c r="Q79">
        <v>38.49</v>
      </c>
      <c r="R79">
        <v>769</v>
      </c>
      <c r="S79">
        <v>313</v>
      </c>
      <c r="T79">
        <v>239.5</v>
      </c>
      <c r="U79">
        <v>38.49</v>
      </c>
      <c r="V79">
        <v>38.49</v>
      </c>
      <c r="W79">
        <v>38.49</v>
      </c>
      <c r="X79">
        <v>38.49</v>
      </c>
      <c r="Y79">
        <v>38.49</v>
      </c>
      <c r="Z79">
        <v>193</v>
      </c>
      <c r="AA79">
        <v>7690</v>
      </c>
      <c r="AB79">
        <v>4997</v>
      </c>
      <c r="AC79">
        <v>1840</v>
      </c>
      <c r="AD79">
        <v>365000</v>
      </c>
      <c r="AE79">
        <v>38.49</v>
      </c>
      <c r="AF79">
        <v>167.5</v>
      </c>
      <c r="AG79">
        <v>38.49</v>
      </c>
      <c r="AH79" t="e">
        <v>#REF!</v>
      </c>
      <c r="AI79">
        <v>5689</v>
      </c>
      <c r="AJ79">
        <v>37400</v>
      </c>
      <c r="AK79">
        <v>38.49</v>
      </c>
      <c r="AL79">
        <v>63</v>
      </c>
      <c r="AM79">
        <v>102.1</v>
      </c>
      <c r="AN79">
        <v>38.49</v>
      </c>
      <c r="AO79">
        <v>121</v>
      </c>
      <c r="AP79">
        <v>38.49</v>
      </c>
      <c r="AQ79">
        <v>11356.8</v>
      </c>
      <c r="AR79">
        <v>484</v>
      </c>
      <c r="AS79">
        <v>38.49</v>
      </c>
      <c r="AT79">
        <v>48.75</v>
      </c>
      <c r="AU79">
        <v>384</v>
      </c>
      <c r="AV79">
        <v>3564.3</v>
      </c>
      <c r="AW79">
        <v>103.8</v>
      </c>
      <c r="AX79">
        <v>1674</v>
      </c>
      <c r="AY79">
        <v>157.99</v>
      </c>
      <c r="AZ79">
        <v>38.49</v>
      </c>
      <c r="BA79">
        <v>140.30000000000001</v>
      </c>
      <c r="BB79">
        <v>136.9</v>
      </c>
      <c r="BC79">
        <v>1609</v>
      </c>
      <c r="BD79">
        <v>156</v>
      </c>
      <c r="BE79">
        <v>48.4</v>
      </c>
      <c r="BF79">
        <v>38.49</v>
      </c>
      <c r="BG79">
        <v>38.49</v>
      </c>
      <c r="BH79">
        <v>384</v>
      </c>
      <c r="BI79">
        <v>38.49</v>
      </c>
      <c r="BJ79">
        <v>434</v>
      </c>
      <c r="BK79">
        <v>63</v>
      </c>
      <c r="BL79">
        <v>1095</v>
      </c>
      <c r="BM79">
        <v>1208</v>
      </c>
      <c r="BN79">
        <v>246.4</v>
      </c>
      <c r="BO79">
        <v>82.3</v>
      </c>
      <c r="BP79">
        <v>308</v>
      </c>
      <c r="BQ79">
        <v>38.49</v>
      </c>
      <c r="BR79">
        <v>30.79</v>
      </c>
      <c r="BS79">
        <v>801917</v>
      </c>
      <c r="BT79">
        <v>8281.2000000000007</v>
      </c>
      <c r="BU79" t="str">
        <f>SRP[[#This Row],[Tier]]&amp;" - "&amp;DOLLAR(SRP[[#This Row],[United States]],2)&amp;" USD"</f>
        <v>77 - $38.49 USD</v>
      </c>
    </row>
    <row r="80" spans="1:73" x14ac:dyDescent="0.25">
      <c r="A80">
        <v>78</v>
      </c>
      <c r="B80">
        <v>38.99</v>
      </c>
      <c r="C80">
        <v>2964</v>
      </c>
      <c r="D80">
        <v>389</v>
      </c>
      <c r="E80">
        <v>50.95</v>
      </c>
      <c r="F80">
        <v>38.99</v>
      </c>
      <c r="G80">
        <v>3193</v>
      </c>
      <c r="H80">
        <v>38.99</v>
      </c>
      <c r="I80">
        <v>77</v>
      </c>
      <c r="J80">
        <v>58.4</v>
      </c>
      <c r="K80">
        <v>38.99</v>
      </c>
      <c r="L80">
        <v>29500</v>
      </c>
      <c r="M80" t="s">
        <v>530</v>
      </c>
      <c r="N80">
        <v>107900</v>
      </c>
      <c r="O80">
        <v>19500</v>
      </c>
      <c r="P80">
        <v>234</v>
      </c>
      <c r="Q80">
        <v>38.99</v>
      </c>
      <c r="R80">
        <v>779</v>
      </c>
      <c r="S80">
        <v>317</v>
      </c>
      <c r="T80">
        <v>243</v>
      </c>
      <c r="U80">
        <v>38.99</v>
      </c>
      <c r="V80">
        <v>38.99</v>
      </c>
      <c r="W80">
        <v>38.99</v>
      </c>
      <c r="X80">
        <v>38.99</v>
      </c>
      <c r="Y80">
        <v>38.99</v>
      </c>
      <c r="Z80">
        <v>195</v>
      </c>
      <c r="AA80">
        <v>7790</v>
      </c>
      <c r="AB80">
        <v>5064</v>
      </c>
      <c r="AC80">
        <v>1860</v>
      </c>
      <c r="AD80">
        <v>370000</v>
      </c>
      <c r="AE80">
        <v>38.99</v>
      </c>
      <c r="AF80">
        <v>170</v>
      </c>
      <c r="AG80">
        <v>38.99</v>
      </c>
      <c r="AH80" t="e">
        <v>#REF!</v>
      </c>
      <c r="AI80">
        <v>5759</v>
      </c>
      <c r="AJ80">
        <v>37900</v>
      </c>
      <c r="AK80">
        <v>38.99</v>
      </c>
      <c r="AL80">
        <v>65</v>
      </c>
      <c r="AM80">
        <v>103.4</v>
      </c>
      <c r="AN80">
        <v>38.99</v>
      </c>
      <c r="AO80">
        <v>122</v>
      </c>
      <c r="AP80">
        <v>38.99</v>
      </c>
      <c r="AQ80">
        <v>11504.2</v>
      </c>
      <c r="AR80">
        <v>489</v>
      </c>
      <c r="AS80">
        <v>38.99</v>
      </c>
      <c r="AT80">
        <v>49.15</v>
      </c>
      <c r="AU80">
        <v>389</v>
      </c>
      <c r="AV80">
        <v>3609.2</v>
      </c>
      <c r="AW80">
        <v>105.2</v>
      </c>
      <c r="AX80">
        <v>1699</v>
      </c>
      <c r="AY80">
        <v>161.99</v>
      </c>
      <c r="AZ80">
        <v>38.99</v>
      </c>
      <c r="BA80">
        <v>142.19999999999999</v>
      </c>
      <c r="BB80">
        <v>138.6</v>
      </c>
      <c r="BC80">
        <v>1639</v>
      </c>
      <c r="BD80">
        <v>157</v>
      </c>
      <c r="BE80">
        <v>48.9</v>
      </c>
      <c r="BF80">
        <v>38.99</v>
      </c>
      <c r="BG80">
        <v>38.99</v>
      </c>
      <c r="BH80">
        <v>389</v>
      </c>
      <c r="BI80">
        <v>38.99</v>
      </c>
      <c r="BJ80">
        <v>439</v>
      </c>
      <c r="BK80">
        <v>65</v>
      </c>
      <c r="BL80">
        <v>1110</v>
      </c>
      <c r="BM80">
        <v>1222</v>
      </c>
      <c r="BN80">
        <v>249.6</v>
      </c>
      <c r="BO80">
        <v>83.2</v>
      </c>
      <c r="BP80">
        <v>312</v>
      </c>
      <c r="BQ80">
        <v>38.99</v>
      </c>
      <c r="BR80">
        <v>31.19</v>
      </c>
      <c r="BS80">
        <v>812331</v>
      </c>
      <c r="BT80">
        <v>8388.7999999999993</v>
      </c>
      <c r="BU80" t="str">
        <f>SRP[[#This Row],[Tier]]&amp;" - "&amp;DOLLAR(SRP[[#This Row],[United States]],2)&amp;" USD"</f>
        <v>78 - $38.99 USD</v>
      </c>
    </row>
    <row r="81" spans="1:73" x14ac:dyDescent="0.25">
      <c r="A81">
        <v>79</v>
      </c>
      <c r="B81">
        <v>39.49</v>
      </c>
      <c r="C81">
        <v>3002</v>
      </c>
      <c r="D81">
        <v>394</v>
      </c>
      <c r="E81">
        <v>51.7</v>
      </c>
      <c r="F81">
        <v>39.49</v>
      </c>
      <c r="G81">
        <v>3234</v>
      </c>
      <c r="H81">
        <v>39.49</v>
      </c>
      <c r="I81">
        <v>78</v>
      </c>
      <c r="J81">
        <v>59.2</v>
      </c>
      <c r="K81">
        <v>39.49</v>
      </c>
      <c r="L81">
        <v>29700</v>
      </c>
      <c r="M81" t="s">
        <v>530</v>
      </c>
      <c r="N81">
        <v>108900</v>
      </c>
      <c r="O81">
        <v>19750</v>
      </c>
      <c r="P81">
        <v>237</v>
      </c>
      <c r="Q81">
        <v>39.49</v>
      </c>
      <c r="R81">
        <v>789</v>
      </c>
      <c r="S81">
        <v>321</v>
      </c>
      <c r="T81">
        <v>246.5</v>
      </c>
      <c r="U81">
        <v>39.49</v>
      </c>
      <c r="V81">
        <v>39.49</v>
      </c>
      <c r="W81">
        <v>39.49</v>
      </c>
      <c r="X81">
        <v>39.49</v>
      </c>
      <c r="Y81">
        <v>39.49</v>
      </c>
      <c r="Z81">
        <v>197</v>
      </c>
      <c r="AA81">
        <v>7890</v>
      </c>
      <c r="AB81">
        <v>5132</v>
      </c>
      <c r="AC81">
        <v>1880</v>
      </c>
      <c r="AD81">
        <v>375000</v>
      </c>
      <c r="AE81">
        <v>39.49</v>
      </c>
      <c r="AF81">
        <v>172.5</v>
      </c>
      <c r="AG81">
        <v>39.49</v>
      </c>
      <c r="AH81" t="e">
        <v>#REF!</v>
      </c>
      <c r="AI81">
        <v>5829</v>
      </c>
      <c r="AJ81">
        <v>38400</v>
      </c>
      <c r="AK81">
        <v>39.49</v>
      </c>
      <c r="AL81">
        <v>67</v>
      </c>
      <c r="AM81">
        <v>104.7</v>
      </c>
      <c r="AN81">
        <v>39.49</v>
      </c>
      <c r="AO81">
        <v>124</v>
      </c>
      <c r="AP81">
        <v>39.49</v>
      </c>
      <c r="AQ81">
        <v>11651.6</v>
      </c>
      <c r="AR81">
        <v>494</v>
      </c>
      <c r="AS81">
        <v>39.49</v>
      </c>
      <c r="AT81">
        <v>49.55</v>
      </c>
      <c r="AU81">
        <v>394</v>
      </c>
      <c r="AV81">
        <v>3654.1</v>
      </c>
      <c r="AW81">
        <v>106.6</v>
      </c>
      <c r="AX81">
        <v>1724</v>
      </c>
      <c r="AY81">
        <v>165.99</v>
      </c>
      <c r="AZ81">
        <v>39.49</v>
      </c>
      <c r="BA81">
        <v>144.1</v>
      </c>
      <c r="BB81">
        <v>140.30000000000001</v>
      </c>
      <c r="BC81">
        <v>1669</v>
      </c>
      <c r="BD81">
        <v>158</v>
      </c>
      <c r="BE81">
        <v>49.4</v>
      </c>
      <c r="BF81">
        <v>39.49</v>
      </c>
      <c r="BG81">
        <v>39.49</v>
      </c>
      <c r="BH81">
        <v>394</v>
      </c>
      <c r="BI81">
        <v>39.49</v>
      </c>
      <c r="BJ81">
        <v>444</v>
      </c>
      <c r="BK81">
        <v>67</v>
      </c>
      <c r="BL81">
        <v>1125</v>
      </c>
      <c r="BM81">
        <v>1236</v>
      </c>
      <c r="BN81">
        <v>252.8</v>
      </c>
      <c r="BO81">
        <v>84.1</v>
      </c>
      <c r="BP81">
        <v>316</v>
      </c>
      <c r="BQ81">
        <v>39.49</v>
      </c>
      <c r="BR81">
        <v>31.59</v>
      </c>
      <c r="BS81">
        <v>822746</v>
      </c>
      <c r="BT81">
        <v>8496.4</v>
      </c>
      <c r="BU81" t="str">
        <f>SRP[[#This Row],[Tier]]&amp;" - "&amp;DOLLAR(SRP[[#This Row],[United States]],2)&amp;" USD"</f>
        <v>79 - $39.49 USD</v>
      </c>
    </row>
    <row r="82" spans="1:73" x14ac:dyDescent="0.25">
      <c r="A82">
        <v>80</v>
      </c>
      <c r="B82">
        <v>39.99</v>
      </c>
      <c r="C82">
        <v>3040</v>
      </c>
      <c r="D82">
        <v>399</v>
      </c>
      <c r="E82">
        <v>52.45</v>
      </c>
      <c r="F82">
        <v>39.99</v>
      </c>
      <c r="G82">
        <v>3275</v>
      </c>
      <c r="H82">
        <v>39.99</v>
      </c>
      <c r="I82">
        <v>79</v>
      </c>
      <c r="J82">
        <v>60</v>
      </c>
      <c r="K82">
        <v>39.99</v>
      </c>
      <c r="L82">
        <v>29900</v>
      </c>
      <c r="M82" t="s">
        <v>530</v>
      </c>
      <c r="N82">
        <v>109900</v>
      </c>
      <c r="O82">
        <v>20000</v>
      </c>
      <c r="P82">
        <v>240</v>
      </c>
      <c r="Q82">
        <v>39.99</v>
      </c>
      <c r="R82">
        <v>799</v>
      </c>
      <c r="S82">
        <v>325</v>
      </c>
      <c r="T82">
        <v>250</v>
      </c>
      <c r="U82">
        <v>39.99</v>
      </c>
      <c r="V82">
        <v>39.99</v>
      </c>
      <c r="W82">
        <v>39.99</v>
      </c>
      <c r="X82">
        <v>39.99</v>
      </c>
      <c r="Y82">
        <v>39.99</v>
      </c>
      <c r="Z82">
        <v>199</v>
      </c>
      <c r="AA82">
        <v>7990</v>
      </c>
      <c r="AB82">
        <v>5199</v>
      </c>
      <c r="AC82">
        <v>1900</v>
      </c>
      <c r="AD82">
        <v>380000</v>
      </c>
      <c r="AE82">
        <v>39.99</v>
      </c>
      <c r="AF82">
        <v>175</v>
      </c>
      <c r="AG82">
        <v>39.99</v>
      </c>
      <c r="AH82" t="e">
        <v>#REF!</v>
      </c>
      <c r="AI82">
        <v>5899</v>
      </c>
      <c r="AJ82">
        <v>38900</v>
      </c>
      <c r="AK82">
        <v>39.99</v>
      </c>
      <c r="AL82">
        <v>69</v>
      </c>
      <c r="AM82">
        <v>106</v>
      </c>
      <c r="AN82">
        <v>39.99</v>
      </c>
      <c r="AO82">
        <v>125</v>
      </c>
      <c r="AP82">
        <v>39.99</v>
      </c>
      <c r="AQ82">
        <v>11799</v>
      </c>
      <c r="AR82">
        <v>499</v>
      </c>
      <c r="AS82">
        <v>39.99</v>
      </c>
      <c r="AT82">
        <v>49.95</v>
      </c>
      <c r="AU82">
        <v>399</v>
      </c>
      <c r="AV82">
        <v>3699</v>
      </c>
      <c r="AW82">
        <v>108</v>
      </c>
      <c r="AX82">
        <v>1749</v>
      </c>
      <c r="AY82">
        <v>169.99</v>
      </c>
      <c r="AZ82">
        <v>39.99</v>
      </c>
      <c r="BA82">
        <v>146</v>
      </c>
      <c r="BB82">
        <v>142</v>
      </c>
      <c r="BC82">
        <v>1699</v>
      </c>
      <c r="BD82">
        <v>159</v>
      </c>
      <c r="BE82">
        <v>49.9</v>
      </c>
      <c r="BF82">
        <v>39.99</v>
      </c>
      <c r="BG82">
        <v>39.99</v>
      </c>
      <c r="BH82">
        <v>399</v>
      </c>
      <c r="BI82">
        <v>39.99</v>
      </c>
      <c r="BJ82">
        <v>449</v>
      </c>
      <c r="BK82">
        <v>69</v>
      </c>
      <c r="BL82">
        <v>1140</v>
      </c>
      <c r="BM82">
        <v>1250</v>
      </c>
      <c r="BN82">
        <v>256</v>
      </c>
      <c r="BO82">
        <v>85</v>
      </c>
      <c r="BP82">
        <v>320</v>
      </c>
      <c r="BQ82">
        <v>39.99</v>
      </c>
      <c r="BR82">
        <v>31.99</v>
      </c>
      <c r="BS82">
        <v>833160</v>
      </c>
      <c r="BT82">
        <v>8604</v>
      </c>
      <c r="BU82" t="str">
        <f>SRP[[#This Row],[Tier]]&amp;" - "&amp;DOLLAR(SRP[[#This Row],[United States]],2)&amp;" USD"</f>
        <v>80 - $39.99 USD</v>
      </c>
    </row>
    <row r="83" spans="1:73" x14ac:dyDescent="0.25">
      <c r="A83">
        <v>81</v>
      </c>
      <c r="B83">
        <v>40.49</v>
      </c>
      <c r="C83">
        <v>3078</v>
      </c>
      <c r="D83">
        <v>404</v>
      </c>
      <c r="E83">
        <v>53.2</v>
      </c>
      <c r="F83">
        <v>40.49</v>
      </c>
      <c r="G83">
        <v>3316</v>
      </c>
      <c r="H83">
        <v>40.49</v>
      </c>
      <c r="I83">
        <v>80</v>
      </c>
      <c r="J83">
        <v>60.7</v>
      </c>
      <c r="K83">
        <v>40.49</v>
      </c>
      <c r="L83">
        <v>30200</v>
      </c>
      <c r="M83" t="s">
        <v>530</v>
      </c>
      <c r="N83">
        <v>110900</v>
      </c>
      <c r="O83">
        <v>20250</v>
      </c>
      <c r="P83">
        <v>243</v>
      </c>
      <c r="Q83">
        <v>40.49</v>
      </c>
      <c r="R83">
        <v>809</v>
      </c>
      <c r="S83">
        <v>329</v>
      </c>
      <c r="T83">
        <v>252.5</v>
      </c>
      <c r="U83">
        <v>40.49</v>
      </c>
      <c r="V83">
        <v>40.49</v>
      </c>
      <c r="W83">
        <v>40.49</v>
      </c>
      <c r="X83">
        <v>40.49</v>
      </c>
      <c r="Y83">
        <v>40.49</v>
      </c>
      <c r="Z83">
        <v>204</v>
      </c>
      <c r="AA83">
        <v>8090</v>
      </c>
      <c r="AB83">
        <v>5262</v>
      </c>
      <c r="AC83">
        <v>1930</v>
      </c>
      <c r="AD83">
        <v>384000</v>
      </c>
      <c r="AE83">
        <v>40.49</v>
      </c>
      <c r="AF83">
        <v>177</v>
      </c>
      <c r="AG83">
        <v>40.49</v>
      </c>
      <c r="AH83" t="e">
        <v>#REF!</v>
      </c>
      <c r="AI83">
        <v>5974</v>
      </c>
      <c r="AJ83">
        <v>39400</v>
      </c>
      <c r="AK83">
        <v>40.49</v>
      </c>
      <c r="AL83">
        <v>70</v>
      </c>
      <c r="AM83">
        <v>107.3</v>
      </c>
      <c r="AN83">
        <v>40.49</v>
      </c>
      <c r="AO83">
        <v>127</v>
      </c>
      <c r="AP83">
        <v>40.49</v>
      </c>
      <c r="AQ83">
        <v>11946.6</v>
      </c>
      <c r="AR83">
        <v>507</v>
      </c>
      <c r="AS83">
        <v>40.49</v>
      </c>
      <c r="AT83">
        <v>50.95</v>
      </c>
      <c r="AU83">
        <v>409</v>
      </c>
      <c r="AV83">
        <v>3749</v>
      </c>
      <c r="AW83">
        <v>109.3</v>
      </c>
      <c r="AX83">
        <v>1769</v>
      </c>
      <c r="AY83">
        <v>171.99</v>
      </c>
      <c r="AZ83">
        <v>40.49</v>
      </c>
      <c r="BA83">
        <v>147.80000000000001</v>
      </c>
      <c r="BB83">
        <v>143.80000000000001</v>
      </c>
      <c r="BC83">
        <v>1719</v>
      </c>
      <c r="BD83">
        <v>165</v>
      </c>
      <c r="BE83">
        <v>50.4</v>
      </c>
      <c r="BF83">
        <v>40.49</v>
      </c>
      <c r="BG83">
        <v>40.49</v>
      </c>
      <c r="BH83">
        <v>409</v>
      </c>
      <c r="BI83">
        <v>40.49</v>
      </c>
      <c r="BJ83">
        <v>459</v>
      </c>
      <c r="BK83">
        <v>70</v>
      </c>
      <c r="BL83">
        <v>1155</v>
      </c>
      <c r="BM83">
        <v>1274.9000000000001</v>
      </c>
      <c r="BN83">
        <v>259.2</v>
      </c>
      <c r="BO83">
        <v>86</v>
      </c>
      <c r="BP83">
        <v>324</v>
      </c>
      <c r="BQ83">
        <v>40.49</v>
      </c>
      <c r="BR83">
        <v>32.39</v>
      </c>
      <c r="BS83">
        <v>843573</v>
      </c>
      <c r="BT83">
        <v>8711.6</v>
      </c>
      <c r="BU83" t="str">
        <f>SRP[[#This Row],[Tier]]&amp;" - "&amp;DOLLAR(SRP[[#This Row],[United States]],2)&amp;" USD"</f>
        <v>81 - $40.49 USD</v>
      </c>
    </row>
    <row r="84" spans="1:73" x14ac:dyDescent="0.25">
      <c r="A84">
        <v>82</v>
      </c>
      <c r="B84">
        <v>40.99</v>
      </c>
      <c r="C84">
        <v>3116</v>
      </c>
      <c r="D84">
        <v>409</v>
      </c>
      <c r="E84">
        <v>53.95</v>
      </c>
      <c r="F84">
        <v>40.99</v>
      </c>
      <c r="G84">
        <v>3357</v>
      </c>
      <c r="H84">
        <v>40.99</v>
      </c>
      <c r="I84">
        <v>81</v>
      </c>
      <c r="J84">
        <v>61.4</v>
      </c>
      <c r="K84">
        <v>40.99</v>
      </c>
      <c r="L84">
        <v>30500</v>
      </c>
      <c r="M84" t="s">
        <v>530</v>
      </c>
      <c r="N84">
        <v>111900</v>
      </c>
      <c r="O84">
        <v>20500</v>
      </c>
      <c r="P84">
        <v>246</v>
      </c>
      <c r="Q84">
        <v>40.99</v>
      </c>
      <c r="R84">
        <v>819</v>
      </c>
      <c r="S84">
        <v>333</v>
      </c>
      <c r="T84">
        <v>255</v>
      </c>
      <c r="U84">
        <v>40.99</v>
      </c>
      <c r="V84">
        <v>40.99</v>
      </c>
      <c r="W84">
        <v>40.99</v>
      </c>
      <c r="X84">
        <v>40.99</v>
      </c>
      <c r="Y84">
        <v>40.99</v>
      </c>
      <c r="Z84">
        <v>209</v>
      </c>
      <c r="AA84">
        <v>8190</v>
      </c>
      <c r="AB84">
        <v>5324</v>
      </c>
      <c r="AC84">
        <v>1960</v>
      </c>
      <c r="AD84">
        <v>388000</v>
      </c>
      <c r="AE84">
        <v>40.99</v>
      </c>
      <c r="AF84">
        <v>179</v>
      </c>
      <c r="AG84">
        <v>40.99</v>
      </c>
      <c r="AH84" t="e">
        <v>#REF!</v>
      </c>
      <c r="AI84">
        <v>6049</v>
      </c>
      <c r="AJ84">
        <v>39900</v>
      </c>
      <c r="AK84">
        <v>40.99</v>
      </c>
      <c r="AL84">
        <v>71</v>
      </c>
      <c r="AM84">
        <v>108.6</v>
      </c>
      <c r="AN84">
        <v>40.99</v>
      </c>
      <c r="AO84">
        <v>129</v>
      </c>
      <c r="AP84">
        <v>40.99</v>
      </c>
      <c r="AQ84">
        <v>12094.2</v>
      </c>
      <c r="AR84">
        <v>515</v>
      </c>
      <c r="AS84">
        <v>40.99</v>
      </c>
      <c r="AT84">
        <v>51.95</v>
      </c>
      <c r="AU84">
        <v>419</v>
      </c>
      <c r="AV84">
        <v>3799</v>
      </c>
      <c r="AW84">
        <v>110.6</v>
      </c>
      <c r="AX84">
        <v>1789</v>
      </c>
      <c r="AY84">
        <v>173.99</v>
      </c>
      <c r="AZ84">
        <v>40.99</v>
      </c>
      <c r="BA84">
        <v>149.6</v>
      </c>
      <c r="BB84">
        <v>145.6</v>
      </c>
      <c r="BC84">
        <v>1739</v>
      </c>
      <c r="BD84">
        <v>171</v>
      </c>
      <c r="BE84">
        <v>50.9</v>
      </c>
      <c r="BF84">
        <v>40.99</v>
      </c>
      <c r="BG84">
        <v>40.99</v>
      </c>
      <c r="BH84">
        <v>419</v>
      </c>
      <c r="BI84">
        <v>40.99</v>
      </c>
      <c r="BJ84">
        <v>469</v>
      </c>
      <c r="BK84">
        <v>71</v>
      </c>
      <c r="BL84">
        <v>1170</v>
      </c>
      <c r="BM84">
        <v>1299.8</v>
      </c>
      <c r="BN84">
        <v>262.39999999999998</v>
      </c>
      <c r="BO84">
        <v>87</v>
      </c>
      <c r="BP84">
        <v>328</v>
      </c>
      <c r="BQ84">
        <v>40.99</v>
      </c>
      <c r="BR84">
        <v>32.79</v>
      </c>
      <c r="BS84">
        <v>853986</v>
      </c>
      <c r="BT84">
        <v>8819.2000000000007</v>
      </c>
      <c r="BU84" t="str">
        <f>SRP[[#This Row],[Tier]]&amp;" - "&amp;DOLLAR(SRP[[#This Row],[United States]],2)&amp;" USD"</f>
        <v>82 - $40.99 USD</v>
      </c>
    </row>
    <row r="85" spans="1:73" x14ac:dyDescent="0.25">
      <c r="A85">
        <v>83</v>
      </c>
      <c r="B85">
        <v>41.49</v>
      </c>
      <c r="C85">
        <v>3154</v>
      </c>
      <c r="D85">
        <v>414</v>
      </c>
      <c r="E85">
        <v>54.7</v>
      </c>
      <c r="F85">
        <v>41.49</v>
      </c>
      <c r="G85">
        <v>3398</v>
      </c>
      <c r="H85">
        <v>41.49</v>
      </c>
      <c r="I85">
        <v>82</v>
      </c>
      <c r="J85">
        <v>62.1</v>
      </c>
      <c r="K85">
        <v>41.49</v>
      </c>
      <c r="L85">
        <v>30800</v>
      </c>
      <c r="M85" t="s">
        <v>530</v>
      </c>
      <c r="N85">
        <v>112900</v>
      </c>
      <c r="O85">
        <v>20750</v>
      </c>
      <c r="P85">
        <v>249</v>
      </c>
      <c r="Q85">
        <v>41.49</v>
      </c>
      <c r="R85">
        <v>829</v>
      </c>
      <c r="S85">
        <v>337</v>
      </c>
      <c r="T85">
        <v>257.5</v>
      </c>
      <c r="U85">
        <v>41.49</v>
      </c>
      <c r="V85">
        <v>41.49</v>
      </c>
      <c r="W85">
        <v>41.49</v>
      </c>
      <c r="X85">
        <v>41.49</v>
      </c>
      <c r="Y85">
        <v>41.49</v>
      </c>
      <c r="Z85">
        <v>214</v>
      </c>
      <c r="AA85">
        <v>8290</v>
      </c>
      <c r="AB85">
        <v>5387</v>
      </c>
      <c r="AC85">
        <v>1990</v>
      </c>
      <c r="AD85">
        <v>392000</v>
      </c>
      <c r="AE85">
        <v>41.49</v>
      </c>
      <c r="AF85">
        <v>181</v>
      </c>
      <c r="AG85">
        <v>41.49</v>
      </c>
      <c r="AH85" t="e">
        <v>#REF!</v>
      </c>
      <c r="AI85">
        <v>6124</v>
      </c>
      <c r="AJ85">
        <v>40400</v>
      </c>
      <c r="AK85">
        <v>41.49</v>
      </c>
      <c r="AL85">
        <v>72</v>
      </c>
      <c r="AM85">
        <v>109.9</v>
      </c>
      <c r="AN85">
        <v>41.49</v>
      </c>
      <c r="AO85">
        <v>131</v>
      </c>
      <c r="AP85">
        <v>41.49</v>
      </c>
      <c r="AQ85">
        <v>12241.8</v>
      </c>
      <c r="AR85">
        <v>523</v>
      </c>
      <c r="AS85">
        <v>41.49</v>
      </c>
      <c r="AT85">
        <v>52.95</v>
      </c>
      <c r="AU85">
        <v>429</v>
      </c>
      <c r="AV85">
        <v>3849</v>
      </c>
      <c r="AW85">
        <v>111.9</v>
      </c>
      <c r="AX85">
        <v>1809</v>
      </c>
      <c r="AY85">
        <v>175.99</v>
      </c>
      <c r="AZ85">
        <v>41.49</v>
      </c>
      <c r="BA85">
        <v>151.4</v>
      </c>
      <c r="BB85">
        <v>147.4</v>
      </c>
      <c r="BC85">
        <v>1759</v>
      </c>
      <c r="BD85">
        <v>177</v>
      </c>
      <c r="BE85">
        <v>51.4</v>
      </c>
      <c r="BF85">
        <v>41.49</v>
      </c>
      <c r="BG85">
        <v>41.49</v>
      </c>
      <c r="BH85">
        <v>429</v>
      </c>
      <c r="BI85">
        <v>41.49</v>
      </c>
      <c r="BJ85">
        <v>479</v>
      </c>
      <c r="BK85">
        <v>72</v>
      </c>
      <c r="BL85">
        <v>1185</v>
      </c>
      <c r="BM85">
        <v>1324.7</v>
      </c>
      <c r="BN85">
        <v>265.60000000000002</v>
      </c>
      <c r="BO85">
        <v>88</v>
      </c>
      <c r="BP85">
        <v>332</v>
      </c>
      <c r="BQ85">
        <v>41.49</v>
      </c>
      <c r="BR85">
        <v>33.19</v>
      </c>
      <c r="BS85">
        <v>864399</v>
      </c>
      <c r="BT85">
        <v>8926.7999999999993</v>
      </c>
      <c r="BU85" t="str">
        <f>SRP[[#This Row],[Tier]]&amp;" - "&amp;DOLLAR(SRP[[#This Row],[United States]],2)&amp;" USD"</f>
        <v>83 - $41.49 USD</v>
      </c>
    </row>
    <row r="86" spans="1:73" x14ac:dyDescent="0.25">
      <c r="A86">
        <v>84</v>
      </c>
      <c r="B86">
        <v>41.99</v>
      </c>
      <c r="C86">
        <v>3192</v>
      </c>
      <c r="D86">
        <v>419</v>
      </c>
      <c r="E86">
        <v>55.45</v>
      </c>
      <c r="F86">
        <v>41.99</v>
      </c>
      <c r="G86">
        <v>3439</v>
      </c>
      <c r="H86">
        <v>41.99</v>
      </c>
      <c r="I86">
        <v>83</v>
      </c>
      <c r="J86">
        <v>62.8</v>
      </c>
      <c r="K86">
        <v>41.99</v>
      </c>
      <c r="L86">
        <v>31100</v>
      </c>
      <c r="M86" t="s">
        <v>530</v>
      </c>
      <c r="N86">
        <v>113900</v>
      </c>
      <c r="O86">
        <v>21000</v>
      </c>
      <c r="P86">
        <v>252</v>
      </c>
      <c r="Q86">
        <v>41.99</v>
      </c>
      <c r="R86">
        <v>839</v>
      </c>
      <c r="S86">
        <v>341</v>
      </c>
      <c r="T86">
        <v>260</v>
      </c>
      <c r="U86">
        <v>41.99</v>
      </c>
      <c r="V86">
        <v>41.99</v>
      </c>
      <c r="W86">
        <v>41.99</v>
      </c>
      <c r="X86">
        <v>41.99</v>
      </c>
      <c r="Y86">
        <v>41.99</v>
      </c>
      <c r="Z86">
        <v>219</v>
      </c>
      <c r="AA86">
        <v>8390</v>
      </c>
      <c r="AB86">
        <v>5449</v>
      </c>
      <c r="AC86">
        <v>2020</v>
      </c>
      <c r="AD86">
        <v>396000</v>
      </c>
      <c r="AE86">
        <v>41.99</v>
      </c>
      <c r="AF86">
        <v>183</v>
      </c>
      <c r="AG86">
        <v>41.99</v>
      </c>
      <c r="AH86" t="e">
        <v>#REF!</v>
      </c>
      <c r="AI86">
        <v>6199</v>
      </c>
      <c r="AJ86">
        <v>40900</v>
      </c>
      <c r="AK86">
        <v>41.99</v>
      </c>
      <c r="AL86">
        <v>73</v>
      </c>
      <c r="AM86">
        <v>111.2</v>
      </c>
      <c r="AN86">
        <v>41.99</v>
      </c>
      <c r="AO86">
        <v>133</v>
      </c>
      <c r="AP86">
        <v>41.99</v>
      </c>
      <c r="AQ86">
        <v>12389.4</v>
      </c>
      <c r="AR86">
        <v>531</v>
      </c>
      <c r="AS86">
        <v>41.99</v>
      </c>
      <c r="AT86">
        <v>53.95</v>
      </c>
      <c r="AU86">
        <v>439</v>
      </c>
      <c r="AV86">
        <v>3899</v>
      </c>
      <c r="AW86">
        <v>113.2</v>
      </c>
      <c r="AX86">
        <v>1829</v>
      </c>
      <c r="AY86">
        <v>177.99</v>
      </c>
      <c r="AZ86">
        <v>41.99</v>
      </c>
      <c r="BA86">
        <v>153.19999999999999</v>
      </c>
      <c r="BB86">
        <v>149.19999999999999</v>
      </c>
      <c r="BC86">
        <v>1779</v>
      </c>
      <c r="BD86">
        <v>183</v>
      </c>
      <c r="BE86">
        <v>51.9</v>
      </c>
      <c r="BF86">
        <v>41.99</v>
      </c>
      <c r="BG86">
        <v>41.99</v>
      </c>
      <c r="BH86">
        <v>439</v>
      </c>
      <c r="BI86">
        <v>41.99</v>
      </c>
      <c r="BJ86">
        <v>489</v>
      </c>
      <c r="BK86">
        <v>73</v>
      </c>
      <c r="BL86">
        <v>1200</v>
      </c>
      <c r="BM86">
        <v>1349.6</v>
      </c>
      <c r="BN86">
        <v>268.8</v>
      </c>
      <c r="BO86">
        <v>89</v>
      </c>
      <c r="BP86">
        <v>336</v>
      </c>
      <c r="BQ86">
        <v>41.99</v>
      </c>
      <c r="BR86">
        <v>33.590000000000003</v>
      </c>
      <c r="BS86">
        <v>874812</v>
      </c>
      <c r="BT86">
        <v>9034.4</v>
      </c>
      <c r="BU86" t="str">
        <f>SRP[[#This Row],[Tier]]&amp;" - "&amp;DOLLAR(SRP[[#This Row],[United States]],2)&amp;" USD"</f>
        <v>84 - $41.99 USD</v>
      </c>
    </row>
    <row r="87" spans="1:73" x14ac:dyDescent="0.25">
      <c r="A87">
        <v>85</v>
      </c>
      <c r="B87">
        <v>42.49</v>
      </c>
      <c r="C87">
        <v>3230</v>
      </c>
      <c r="D87">
        <v>424</v>
      </c>
      <c r="E87">
        <v>56.2</v>
      </c>
      <c r="F87">
        <v>42.49</v>
      </c>
      <c r="G87">
        <v>3480</v>
      </c>
      <c r="H87">
        <v>42.49</v>
      </c>
      <c r="I87">
        <v>84</v>
      </c>
      <c r="J87">
        <v>63.5</v>
      </c>
      <c r="K87">
        <v>42.49</v>
      </c>
      <c r="L87">
        <v>31400</v>
      </c>
      <c r="M87" t="s">
        <v>530</v>
      </c>
      <c r="N87">
        <v>114900</v>
      </c>
      <c r="O87">
        <v>21250</v>
      </c>
      <c r="P87">
        <v>255</v>
      </c>
      <c r="Q87">
        <v>42.49</v>
      </c>
      <c r="R87">
        <v>849</v>
      </c>
      <c r="S87">
        <v>345</v>
      </c>
      <c r="T87">
        <v>262.5</v>
      </c>
      <c r="U87">
        <v>42.49</v>
      </c>
      <c r="V87">
        <v>42.49</v>
      </c>
      <c r="W87">
        <v>42.49</v>
      </c>
      <c r="X87">
        <v>42.49</v>
      </c>
      <c r="Y87">
        <v>42.49</v>
      </c>
      <c r="Z87">
        <v>224</v>
      </c>
      <c r="AA87">
        <v>8490</v>
      </c>
      <c r="AB87">
        <v>5512</v>
      </c>
      <c r="AC87">
        <v>2050</v>
      </c>
      <c r="AD87">
        <v>400000</v>
      </c>
      <c r="AE87">
        <v>42.49</v>
      </c>
      <c r="AF87">
        <v>185</v>
      </c>
      <c r="AG87">
        <v>42.49</v>
      </c>
      <c r="AH87" t="e">
        <v>#REF!</v>
      </c>
      <c r="AI87">
        <v>6274</v>
      </c>
      <c r="AJ87">
        <v>41400</v>
      </c>
      <c r="AK87">
        <v>42.49</v>
      </c>
      <c r="AL87">
        <v>74</v>
      </c>
      <c r="AM87">
        <v>112.5</v>
      </c>
      <c r="AN87">
        <v>42.49</v>
      </c>
      <c r="AO87">
        <v>135</v>
      </c>
      <c r="AP87">
        <v>42.49</v>
      </c>
      <c r="AQ87">
        <v>12537</v>
      </c>
      <c r="AR87">
        <v>539</v>
      </c>
      <c r="AS87">
        <v>42.49</v>
      </c>
      <c r="AT87">
        <v>54.95</v>
      </c>
      <c r="AU87">
        <v>449</v>
      </c>
      <c r="AV87">
        <v>3949</v>
      </c>
      <c r="AW87">
        <v>114.5</v>
      </c>
      <c r="AX87">
        <v>1849</v>
      </c>
      <c r="AY87">
        <v>179.99</v>
      </c>
      <c r="AZ87">
        <v>42.49</v>
      </c>
      <c r="BA87">
        <v>155</v>
      </c>
      <c r="BB87">
        <v>151</v>
      </c>
      <c r="BC87">
        <v>1799</v>
      </c>
      <c r="BD87">
        <v>189</v>
      </c>
      <c r="BE87">
        <v>52.4</v>
      </c>
      <c r="BF87">
        <v>42.49</v>
      </c>
      <c r="BG87">
        <v>42.49</v>
      </c>
      <c r="BH87">
        <v>449</v>
      </c>
      <c r="BI87">
        <v>42.49</v>
      </c>
      <c r="BJ87">
        <v>499</v>
      </c>
      <c r="BK87">
        <v>74</v>
      </c>
      <c r="BL87">
        <v>1215</v>
      </c>
      <c r="BM87">
        <v>1374.5</v>
      </c>
      <c r="BN87">
        <v>272</v>
      </c>
      <c r="BO87">
        <v>90</v>
      </c>
      <c r="BP87">
        <v>340</v>
      </c>
      <c r="BQ87">
        <v>42.49</v>
      </c>
      <c r="BR87">
        <v>33.99</v>
      </c>
      <c r="BS87">
        <v>885225</v>
      </c>
      <c r="BT87">
        <v>9142</v>
      </c>
      <c r="BU87" t="str">
        <f>SRP[[#This Row],[Tier]]&amp;" - "&amp;DOLLAR(SRP[[#This Row],[United States]],2)&amp;" USD"</f>
        <v>85 - $42.49 USD</v>
      </c>
    </row>
    <row r="88" spans="1:73" x14ac:dyDescent="0.25">
      <c r="A88">
        <v>86</v>
      </c>
      <c r="B88">
        <v>42.99</v>
      </c>
      <c r="C88">
        <v>3268</v>
      </c>
      <c r="D88">
        <v>429</v>
      </c>
      <c r="E88">
        <v>56.95</v>
      </c>
      <c r="F88">
        <v>42.99</v>
      </c>
      <c r="G88">
        <v>3521</v>
      </c>
      <c r="H88">
        <v>42.99</v>
      </c>
      <c r="I88">
        <v>85</v>
      </c>
      <c r="J88">
        <v>64.2</v>
      </c>
      <c r="K88">
        <v>42.99</v>
      </c>
      <c r="L88">
        <v>31700</v>
      </c>
      <c r="M88" t="s">
        <v>530</v>
      </c>
      <c r="N88">
        <v>115900</v>
      </c>
      <c r="O88">
        <v>21500</v>
      </c>
      <c r="P88">
        <v>258</v>
      </c>
      <c r="Q88">
        <v>42.99</v>
      </c>
      <c r="R88">
        <v>859</v>
      </c>
      <c r="S88">
        <v>349</v>
      </c>
      <c r="T88">
        <v>265</v>
      </c>
      <c r="U88">
        <v>42.99</v>
      </c>
      <c r="V88">
        <v>42.99</v>
      </c>
      <c r="W88">
        <v>42.99</v>
      </c>
      <c r="X88">
        <v>42.99</v>
      </c>
      <c r="Y88">
        <v>42.99</v>
      </c>
      <c r="Z88">
        <v>229</v>
      </c>
      <c r="AA88">
        <v>8590</v>
      </c>
      <c r="AB88">
        <v>5575</v>
      </c>
      <c r="AC88">
        <v>2080</v>
      </c>
      <c r="AD88">
        <v>404000</v>
      </c>
      <c r="AE88">
        <v>42.99</v>
      </c>
      <c r="AF88">
        <v>187</v>
      </c>
      <c r="AG88">
        <v>42.99</v>
      </c>
      <c r="AH88" t="e">
        <v>#REF!</v>
      </c>
      <c r="AI88">
        <v>6349</v>
      </c>
      <c r="AJ88">
        <v>41900</v>
      </c>
      <c r="AK88">
        <v>42.99</v>
      </c>
      <c r="AL88">
        <v>75</v>
      </c>
      <c r="AM88">
        <v>113.8</v>
      </c>
      <c r="AN88">
        <v>42.99</v>
      </c>
      <c r="AO88">
        <v>137</v>
      </c>
      <c r="AP88">
        <v>42.99</v>
      </c>
      <c r="AQ88">
        <v>12684.6</v>
      </c>
      <c r="AR88">
        <v>547</v>
      </c>
      <c r="AS88">
        <v>42.99</v>
      </c>
      <c r="AT88">
        <v>55.95</v>
      </c>
      <c r="AU88">
        <v>459</v>
      </c>
      <c r="AV88">
        <v>3999</v>
      </c>
      <c r="AW88">
        <v>115.8</v>
      </c>
      <c r="AX88">
        <v>1869</v>
      </c>
      <c r="AY88">
        <v>181.99</v>
      </c>
      <c r="AZ88">
        <v>42.99</v>
      </c>
      <c r="BA88">
        <v>156.80000000000001</v>
      </c>
      <c r="BB88">
        <v>152.80000000000001</v>
      </c>
      <c r="BC88">
        <v>1819</v>
      </c>
      <c r="BD88">
        <v>195</v>
      </c>
      <c r="BE88">
        <v>52.9</v>
      </c>
      <c r="BF88">
        <v>42.99</v>
      </c>
      <c r="BG88">
        <v>42.99</v>
      </c>
      <c r="BH88">
        <v>459</v>
      </c>
      <c r="BI88">
        <v>42.99</v>
      </c>
      <c r="BJ88">
        <v>509</v>
      </c>
      <c r="BK88">
        <v>75</v>
      </c>
      <c r="BL88">
        <v>1230</v>
      </c>
      <c r="BM88">
        <v>1399.4</v>
      </c>
      <c r="BN88">
        <v>275.2</v>
      </c>
      <c r="BO88">
        <v>91</v>
      </c>
      <c r="BP88">
        <v>344</v>
      </c>
      <c r="BQ88">
        <v>42.99</v>
      </c>
      <c r="BR88">
        <v>34.39</v>
      </c>
      <c r="BS88">
        <v>895638</v>
      </c>
      <c r="BT88">
        <v>9249.6</v>
      </c>
      <c r="BU88" t="str">
        <f>SRP[[#This Row],[Tier]]&amp;" - "&amp;DOLLAR(SRP[[#This Row],[United States]],2)&amp;" USD"</f>
        <v>86 - $42.99 USD</v>
      </c>
    </row>
    <row r="89" spans="1:73" x14ac:dyDescent="0.25">
      <c r="A89">
        <v>87</v>
      </c>
      <c r="B89">
        <v>43.49</v>
      </c>
      <c r="C89">
        <v>3306</v>
      </c>
      <c r="D89">
        <v>434</v>
      </c>
      <c r="E89">
        <v>57.7</v>
      </c>
      <c r="F89">
        <v>43.49</v>
      </c>
      <c r="G89">
        <v>3562</v>
      </c>
      <c r="H89">
        <v>43.49</v>
      </c>
      <c r="I89">
        <v>86</v>
      </c>
      <c r="J89">
        <v>64.900000000000006</v>
      </c>
      <c r="K89">
        <v>43.49</v>
      </c>
      <c r="L89">
        <v>32000</v>
      </c>
      <c r="M89" t="s">
        <v>530</v>
      </c>
      <c r="N89">
        <v>116900</v>
      </c>
      <c r="O89">
        <v>21750</v>
      </c>
      <c r="P89">
        <v>261</v>
      </c>
      <c r="Q89">
        <v>43.49</v>
      </c>
      <c r="R89">
        <v>869</v>
      </c>
      <c r="S89">
        <v>353</v>
      </c>
      <c r="T89">
        <v>267.5</v>
      </c>
      <c r="U89">
        <v>43.49</v>
      </c>
      <c r="V89">
        <v>43.49</v>
      </c>
      <c r="W89">
        <v>43.49</v>
      </c>
      <c r="X89">
        <v>43.49</v>
      </c>
      <c r="Y89">
        <v>43.49</v>
      </c>
      <c r="Z89">
        <v>234</v>
      </c>
      <c r="AA89">
        <v>8690</v>
      </c>
      <c r="AB89">
        <v>5637</v>
      </c>
      <c r="AC89">
        <v>2110</v>
      </c>
      <c r="AD89">
        <v>408000</v>
      </c>
      <c r="AE89">
        <v>43.49</v>
      </c>
      <c r="AF89">
        <v>189</v>
      </c>
      <c r="AG89">
        <v>43.49</v>
      </c>
      <c r="AH89" t="e">
        <v>#REF!</v>
      </c>
      <c r="AI89">
        <v>6424</v>
      </c>
      <c r="AJ89">
        <v>42400</v>
      </c>
      <c r="AK89">
        <v>43.49</v>
      </c>
      <c r="AL89">
        <v>76</v>
      </c>
      <c r="AM89">
        <v>115.1</v>
      </c>
      <c r="AN89">
        <v>43.49</v>
      </c>
      <c r="AO89">
        <v>139</v>
      </c>
      <c r="AP89">
        <v>43.49</v>
      </c>
      <c r="AQ89">
        <v>12832.2</v>
      </c>
      <c r="AR89">
        <v>555</v>
      </c>
      <c r="AS89">
        <v>43.49</v>
      </c>
      <c r="AT89">
        <v>56.95</v>
      </c>
      <c r="AU89">
        <v>469</v>
      </c>
      <c r="AV89">
        <v>4049</v>
      </c>
      <c r="AW89">
        <v>117.1</v>
      </c>
      <c r="AX89">
        <v>1889</v>
      </c>
      <c r="AY89">
        <v>183.99</v>
      </c>
      <c r="AZ89">
        <v>43.49</v>
      </c>
      <c r="BA89">
        <v>158.6</v>
      </c>
      <c r="BB89">
        <v>154.6</v>
      </c>
      <c r="BC89">
        <v>1839</v>
      </c>
      <c r="BD89">
        <v>201</v>
      </c>
      <c r="BE89">
        <v>53.4</v>
      </c>
      <c r="BF89">
        <v>43.49</v>
      </c>
      <c r="BG89">
        <v>43.49</v>
      </c>
      <c r="BH89">
        <v>469</v>
      </c>
      <c r="BI89">
        <v>43.49</v>
      </c>
      <c r="BJ89">
        <v>519</v>
      </c>
      <c r="BK89">
        <v>76</v>
      </c>
      <c r="BL89">
        <v>1245</v>
      </c>
      <c r="BM89">
        <v>1424.3</v>
      </c>
      <c r="BN89">
        <v>278.39999999999998</v>
      </c>
      <c r="BO89">
        <v>92</v>
      </c>
      <c r="BP89">
        <v>348</v>
      </c>
      <c r="BQ89">
        <v>43.49</v>
      </c>
      <c r="BR89">
        <v>34.79</v>
      </c>
      <c r="BS89">
        <v>906051</v>
      </c>
      <c r="BT89">
        <v>9357.2000000000007</v>
      </c>
      <c r="BU89" t="str">
        <f>SRP[[#This Row],[Tier]]&amp;" - "&amp;DOLLAR(SRP[[#This Row],[United States]],2)&amp;" USD"</f>
        <v>87 - $43.49 USD</v>
      </c>
    </row>
    <row r="90" spans="1:73" x14ac:dyDescent="0.25">
      <c r="A90">
        <v>88</v>
      </c>
      <c r="B90">
        <v>43.99</v>
      </c>
      <c r="C90">
        <v>3344</v>
      </c>
      <c r="D90">
        <v>439</v>
      </c>
      <c r="E90">
        <v>58.45</v>
      </c>
      <c r="F90">
        <v>43.99</v>
      </c>
      <c r="G90">
        <v>3603</v>
      </c>
      <c r="H90">
        <v>43.99</v>
      </c>
      <c r="I90">
        <v>87</v>
      </c>
      <c r="J90">
        <v>65.599999999999994</v>
      </c>
      <c r="K90">
        <v>43.99</v>
      </c>
      <c r="L90">
        <v>32300</v>
      </c>
      <c r="M90" t="s">
        <v>530</v>
      </c>
      <c r="N90">
        <v>117900</v>
      </c>
      <c r="O90">
        <v>22000</v>
      </c>
      <c r="P90">
        <v>264</v>
      </c>
      <c r="Q90">
        <v>43.99</v>
      </c>
      <c r="R90">
        <v>879</v>
      </c>
      <c r="S90">
        <v>357</v>
      </c>
      <c r="T90">
        <v>270</v>
      </c>
      <c r="U90">
        <v>43.99</v>
      </c>
      <c r="V90">
        <v>43.99</v>
      </c>
      <c r="W90">
        <v>43.99</v>
      </c>
      <c r="X90">
        <v>43.99</v>
      </c>
      <c r="Y90">
        <v>43.99</v>
      </c>
      <c r="Z90">
        <v>239</v>
      </c>
      <c r="AA90">
        <v>8790</v>
      </c>
      <c r="AB90">
        <v>5700</v>
      </c>
      <c r="AC90">
        <v>2140</v>
      </c>
      <c r="AD90">
        <v>412000</v>
      </c>
      <c r="AE90">
        <v>43.99</v>
      </c>
      <c r="AF90">
        <v>191</v>
      </c>
      <c r="AG90">
        <v>43.99</v>
      </c>
      <c r="AH90" t="e">
        <v>#REF!</v>
      </c>
      <c r="AI90">
        <v>6499</v>
      </c>
      <c r="AJ90">
        <v>42900</v>
      </c>
      <c r="AK90">
        <v>43.99</v>
      </c>
      <c r="AL90">
        <v>77</v>
      </c>
      <c r="AM90">
        <v>116.4</v>
      </c>
      <c r="AN90">
        <v>43.99</v>
      </c>
      <c r="AO90">
        <v>141</v>
      </c>
      <c r="AP90">
        <v>43.99</v>
      </c>
      <c r="AQ90">
        <v>12979.8</v>
      </c>
      <c r="AR90">
        <v>563</v>
      </c>
      <c r="AS90">
        <v>43.99</v>
      </c>
      <c r="AT90">
        <v>57.95</v>
      </c>
      <c r="AU90">
        <v>479</v>
      </c>
      <c r="AV90">
        <v>4099</v>
      </c>
      <c r="AW90">
        <v>118.4</v>
      </c>
      <c r="AX90">
        <v>1909</v>
      </c>
      <c r="AY90">
        <v>185.99</v>
      </c>
      <c r="AZ90">
        <v>43.99</v>
      </c>
      <c r="BA90">
        <v>160.4</v>
      </c>
      <c r="BB90">
        <v>156.4</v>
      </c>
      <c r="BC90">
        <v>1859</v>
      </c>
      <c r="BD90">
        <v>207</v>
      </c>
      <c r="BE90">
        <v>53.9</v>
      </c>
      <c r="BF90">
        <v>43.99</v>
      </c>
      <c r="BG90">
        <v>43.99</v>
      </c>
      <c r="BH90">
        <v>479</v>
      </c>
      <c r="BI90">
        <v>43.99</v>
      </c>
      <c r="BJ90">
        <v>529</v>
      </c>
      <c r="BK90">
        <v>77</v>
      </c>
      <c r="BL90">
        <v>1260</v>
      </c>
      <c r="BM90">
        <v>1449.2</v>
      </c>
      <c r="BN90">
        <v>281.60000000000002</v>
      </c>
      <c r="BO90">
        <v>93</v>
      </c>
      <c r="BP90">
        <v>352</v>
      </c>
      <c r="BQ90">
        <v>43.99</v>
      </c>
      <c r="BR90">
        <v>35.19</v>
      </c>
      <c r="BS90">
        <v>916464</v>
      </c>
      <c r="BT90">
        <v>9464.7999999999993</v>
      </c>
      <c r="BU90" t="str">
        <f>SRP[[#This Row],[Tier]]&amp;" - "&amp;DOLLAR(SRP[[#This Row],[United States]],2)&amp;" USD"</f>
        <v>88 - $43.99 USD</v>
      </c>
    </row>
    <row r="91" spans="1:73" x14ac:dyDescent="0.25">
      <c r="A91">
        <v>89</v>
      </c>
      <c r="B91">
        <v>44.49</v>
      </c>
      <c r="C91">
        <v>3382</v>
      </c>
      <c r="D91">
        <v>444</v>
      </c>
      <c r="E91">
        <v>59.2</v>
      </c>
      <c r="F91">
        <v>44.49</v>
      </c>
      <c r="G91">
        <v>3644</v>
      </c>
      <c r="H91">
        <v>44.49</v>
      </c>
      <c r="I91">
        <v>88</v>
      </c>
      <c r="J91">
        <v>66.3</v>
      </c>
      <c r="K91">
        <v>44.49</v>
      </c>
      <c r="L91">
        <v>32600</v>
      </c>
      <c r="M91" t="s">
        <v>530</v>
      </c>
      <c r="N91">
        <v>118900</v>
      </c>
      <c r="O91">
        <v>22250</v>
      </c>
      <c r="P91">
        <v>267</v>
      </c>
      <c r="Q91">
        <v>44.49</v>
      </c>
      <c r="R91">
        <v>889</v>
      </c>
      <c r="S91">
        <v>361</v>
      </c>
      <c r="T91">
        <v>272.5</v>
      </c>
      <c r="U91">
        <v>44.49</v>
      </c>
      <c r="V91">
        <v>44.49</v>
      </c>
      <c r="W91">
        <v>44.49</v>
      </c>
      <c r="X91">
        <v>44.49</v>
      </c>
      <c r="Y91">
        <v>44.49</v>
      </c>
      <c r="Z91">
        <v>244</v>
      </c>
      <c r="AA91">
        <v>8890</v>
      </c>
      <c r="AB91">
        <v>5762</v>
      </c>
      <c r="AC91">
        <v>2170</v>
      </c>
      <c r="AD91">
        <v>416000</v>
      </c>
      <c r="AE91">
        <v>44.49</v>
      </c>
      <c r="AF91">
        <v>193</v>
      </c>
      <c r="AG91">
        <v>44.49</v>
      </c>
      <c r="AH91" t="e">
        <v>#REF!</v>
      </c>
      <c r="AI91">
        <v>6574</v>
      </c>
      <c r="AJ91">
        <v>43400</v>
      </c>
      <c r="AK91">
        <v>44.49</v>
      </c>
      <c r="AL91">
        <v>78</v>
      </c>
      <c r="AM91">
        <v>117.7</v>
      </c>
      <c r="AN91">
        <v>44.49</v>
      </c>
      <c r="AO91">
        <v>143</v>
      </c>
      <c r="AP91">
        <v>44.49</v>
      </c>
      <c r="AQ91">
        <v>13127.4</v>
      </c>
      <c r="AR91">
        <v>571</v>
      </c>
      <c r="AS91">
        <v>44.49</v>
      </c>
      <c r="AT91">
        <v>58.95</v>
      </c>
      <c r="AU91">
        <v>489</v>
      </c>
      <c r="AV91">
        <v>4149</v>
      </c>
      <c r="AW91">
        <v>119.7</v>
      </c>
      <c r="AX91">
        <v>1929</v>
      </c>
      <c r="AY91">
        <v>187.99</v>
      </c>
      <c r="AZ91">
        <v>44.49</v>
      </c>
      <c r="BA91">
        <v>162.19999999999999</v>
      </c>
      <c r="BB91">
        <v>158.19999999999999</v>
      </c>
      <c r="BC91">
        <v>1879</v>
      </c>
      <c r="BD91">
        <v>213</v>
      </c>
      <c r="BE91">
        <v>54.4</v>
      </c>
      <c r="BF91">
        <v>44.49</v>
      </c>
      <c r="BG91">
        <v>44.49</v>
      </c>
      <c r="BH91">
        <v>489</v>
      </c>
      <c r="BI91">
        <v>44.49</v>
      </c>
      <c r="BJ91">
        <v>539</v>
      </c>
      <c r="BK91">
        <v>78</v>
      </c>
      <c r="BL91">
        <v>1275</v>
      </c>
      <c r="BM91">
        <v>1474.1</v>
      </c>
      <c r="BN91">
        <v>284.8</v>
      </c>
      <c r="BO91">
        <v>94</v>
      </c>
      <c r="BP91">
        <v>356</v>
      </c>
      <c r="BQ91">
        <v>44.49</v>
      </c>
      <c r="BR91">
        <v>35.590000000000003</v>
      </c>
      <c r="BS91">
        <v>926877</v>
      </c>
      <c r="BT91">
        <v>9572.4</v>
      </c>
      <c r="BU91" t="str">
        <f>SRP[[#This Row],[Tier]]&amp;" - "&amp;DOLLAR(SRP[[#This Row],[United States]],2)&amp;" USD"</f>
        <v>89 - $44.49 USD</v>
      </c>
    </row>
    <row r="92" spans="1:73" x14ac:dyDescent="0.25">
      <c r="A92">
        <v>90</v>
      </c>
      <c r="B92">
        <v>44.99</v>
      </c>
      <c r="C92">
        <v>3420</v>
      </c>
      <c r="D92">
        <v>449</v>
      </c>
      <c r="E92">
        <v>59.95</v>
      </c>
      <c r="F92">
        <v>44.99</v>
      </c>
      <c r="G92">
        <v>3685</v>
      </c>
      <c r="H92">
        <v>44.99</v>
      </c>
      <c r="I92">
        <v>89</v>
      </c>
      <c r="J92">
        <v>67</v>
      </c>
      <c r="K92">
        <v>44.99</v>
      </c>
      <c r="L92">
        <v>32900</v>
      </c>
      <c r="M92" t="s">
        <v>530</v>
      </c>
      <c r="N92">
        <v>119900</v>
      </c>
      <c r="O92">
        <v>22500</v>
      </c>
      <c r="P92">
        <v>270</v>
      </c>
      <c r="Q92">
        <v>44.99</v>
      </c>
      <c r="R92">
        <v>899</v>
      </c>
      <c r="S92">
        <v>365</v>
      </c>
      <c r="T92">
        <v>275</v>
      </c>
      <c r="U92">
        <v>44.99</v>
      </c>
      <c r="V92">
        <v>44.99</v>
      </c>
      <c r="W92">
        <v>44.99</v>
      </c>
      <c r="X92">
        <v>44.99</v>
      </c>
      <c r="Y92">
        <v>44.99</v>
      </c>
      <c r="Z92">
        <v>249</v>
      </c>
      <c r="AA92">
        <v>8990</v>
      </c>
      <c r="AB92">
        <v>5825</v>
      </c>
      <c r="AC92">
        <v>2200</v>
      </c>
      <c r="AD92">
        <v>420000</v>
      </c>
      <c r="AE92">
        <v>44.99</v>
      </c>
      <c r="AF92">
        <v>195</v>
      </c>
      <c r="AG92">
        <v>44.99</v>
      </c>
      <c r="AH92" t="e">
        <v>#REF!</v>
      </c>
      <c r="AI92">
        <v>6649</v>
      </c>
      <c r="AJ92">
        <v>43900</v>
      </c>
      <c r="AK92">
        <v>44.99</v>
      </c>
      <c r="AL92">
        <v>79</v>
      </c>
      <c r="AM92">
        <v>119</v>
      </c>
      <c r="AN92">
        <v>44.99</v>
      </c>
      <c r="AO92">
        <v>145</v>
      </c>
      <c r="AP92">
        <v>44.99</v>
      </c>
      <c r="AQ92">
        <v>13275</v>
      </c>
      <c r="AR92">
        <v>579</v>
      </c>
      <c r="AS92">
        <v>44.99</v>
      </c>
      <c r="AT92">
        <v>59.95</v>
      </c>
      <c r="AU92">
        <v>499</v>
      </c>
      <c r="AV92">
        <v>4199</v>
      </c>
      <c r="AW92">
        <v>121</v>
      </c>
      <c r="AX92">
        <v>1949</v>
      </c>
      <c r="AY92">
        <v>189.99</v>
      </c>
      <c r="AZ92">
        <v>44.99</v>
      </c>
      <c r="BA92">
        <v>164</v>
      </c>
      <c r="BB92">
        <v>160</v>
      </c>
      <c r="BC92">
        <v>1899</v>
      </c>
      <c r="BD92">
        <v>219</v>
      </c>
      <c r="BE92">
        <v>54.9</v>
      </c>
      <c r="BF92">
        <v>44.99</v>
      </c>
      <c r="BG92">
        <v>44.99</v>
      </c>
      <c r="BH92">
        <v>499</v>
      </c>
      <c r="BI92">
        <v>44.99</v>
      </c>
      <c r="BJ92">
        <v>549</v>
      </c>
      <c r="BK92">
        <v>79</v>
      </c>
      <c r="BL92">
        <v>1290</v>
      </c>
      <c r="BM92">
        <v>1499</v>
      </c>
      <c r="BN92">
        <v>288</v>
      </c>
      <c r="BO92">
        <v>95</v>
      </c>
      <c r="BP92">
        <v>360</v>
      </c>
      <c r="BQ92">
        <v>44.99</v>
      </c>
      <c r="BR92">
        <v>35.99</v>
      </c>
      <c r="BS92">
        <v>937290</v>
      </c>
      <c r="BT92">
        <v>9680</v>
      </c>
      <c r="BU92" t="str">
        <f>SRP[[#This Row],[Tier]]&amp;" - "&amp;DOLLAR(SRP[[#This Row],[United States]],2)&amp;" USD"</f>
        <v>90 - $44.99 USD</v>
      </c>
    </row>
    <row r="93" spans="1:73" x14ac:dyDescent="0.25">
      <c r="A93">
        <v>91</v>
      </c>
      <c r="B93">
        <v>45.49</v>
      </c>
      <c r="C93">
        <v>3458</v>
      </c>
      <c r="D93">
        <v>454</v>
      </c>
      <c r="E93">
        <v>60.45</v>
      </c>
      <c r="F93">
        <v>45.49</v>
      </c>
      <c r="G93">
        <v>3726.5</v>
      </c>
      <c r="H93">
        <v>45.49</v>
      </c>
      <c r="I93">
        <v>90</v>
      </c>
      <c r="J93">
        <v>67.8</v>
      </c>
      <c r="K93">
        <v>45.49</v>
      </c>
      <c r="L93">
        <v>33100</v>
      </c>
      <c r="M93" t="s">
        <v>530</v>
      </c>
      <c r="N93">
        <v>122900</v>
      </c>
      <c r="O93">
        <v>22750</v>
      </c>
      <c r="P93">
        <v>273</v>
      </c>
      <c r="Q93">
        <v>45.49</v>
      </c>
      <c r="R93">
        <v>909</v>
      </c>
      <c r="S93">
        <v>368</v>
      </c>
      <c r="T93">
        <v>277.5</v>
      </c>
      <c r="U93">
        <v>45.49</v>
      </c>
      <c r="V93">
        <v>45.49</v>
      </c>
      <c r="W93">
        <v>45.49</v>
      </c>
      <c r="X93">
        <v>45.49</v>
      </c>
      <c r="Y93">
        <v>45.49</v>
      </c>
      <c r="Z93">
        <v>254</v>
      </c>
      <c r="AA93">
        <v>9090</v>
      </c>
      <c r="AB93">
        <v>5892</v>
      </c>
      <c r="AC93">
        <v>2230</v>
      </c>
      <c r="AD93">
        <v>425000</v>
      </c>
      <c r="AE93">
        <v>45.49</v>
      </c>
      <c r="AF93">
        <v>197.5</v>
      </c>
      <c r="AG93">
        <v>45.49</v>
      </c>
      <c r="AH93" t="e">
        <v>#REF!</v>
      </c>
      <c r="AI93">
        <v>6724</v>
      </c>
      <c r="AJ93">
        <v>44300</v>
      </c>
      <c r="AK93">
        <v>45.49</v>
      </c>
      <c r="AL93">
        <v>80</v>
      </c>
      <c r="AM93">
        <v>120.3</v>
      </c>
      <c r="AN93">
        <v>45.49</v>
      </c>
      <c r="AO93">
        <v>147</v>
      </c>
      <c r="AP93">
        <v>45.49</v>
      </c>
      <c r="AQ93">
        <v>13422.4</v>
      </c>
      <c r="AR93">
        <v>586</v>
      </c>
      <c r="AS93">
        <v>45.49</v>
      </c>
      <c r="AT93">
        <v>60.95</v>
      </c>
      <c r="AU93">
        <v>504</v>
      </c>
      <c r="AV93">
        <v>4244</v>
      </c>
      <c r="AW93">
        <v>122.4</v>
      </c>
      <c r="AX93">
        <v>1974</v>
      </c>
      <c r="AY93">
        <v>190.99</v>
      </c>
      <c r="AZ93">
        <v>45.49</v>
      </c>
      <c r="BA93">
        <v>165.8</v>
      </c>
      <c r="BB93">
        <v>161.80000000000001</v>
      </c>
      <c r="BC93">
        <v>1919</v>
      </c>
      <c r="BD93">
        <v>221</v>
      </c>
      <c r="BE93">
        <v>55.4</v>
      </c>
      <c r="BF93">
        <v>45.49</v>
      </c>
      <c r="BG93">
        <v>45.49</v>
      </c>
      <c r="BH93">
        <v>504</v>
      </c>
      <c r="BI93">
        <v>45.49</v>
      </c>
      <c r="BJ93">
        <v>554</v>
      </c>
      <c r="BK93">
        <v>80</v>
      </c>
      <c r="BL93">
        <v>1310</v>
      </c>
      <c r="BM93">
        <v>1509</v>
      </c>
      <c r="BN93">
        <v>291.2</v>
      </c>
      <c r="BO93">
        <v>96.5</v>
      </c>
      <c r="BP93">
        <v>364</v>
      </c>
      <c r="BQ93">
        <v>45.49</v>
      </c>
      <c r="BR93">
        <v>36.39</v>
      </c>
      <c r="BS93">
        <v>947706</v>
      </c>
      <c r="BT93">
        <v>9787.5</v>
      </c>
      <c r="BU93" t="str">
        <f>SRP[[#This Row],[Tier]]&amp;" - "&amp;DOLLAR(SRP[[#This Row],[United States]],2)&amp;" USD"</f>
        <v>91 - $45.49 USD</v>
      </c>
    </row>
    <row r="94" spans="1:73" x14ac:dyDescent="0.25">
      <c r="A94">
        <v>92</v>
      </c>
      <c r="B94">
        <v>45.99</v>
      </c>
      <c r="C94">
        <v>3496</v>
      </c>
      <c r="D94">
        <v>459</v>
      </c>
      <c r="E94">
        <v>60.95</v>
      </c>
      <c r="F94">
        <v>45.99</v>
      </c>
      <c r="G94">
        <v>3768</v>
      </c>
      <c r="H94">
        <v>45.99</v>
      </c>
      <c r="I94">
        <v>91</v>
      </c>
      <c r="J94">
        <v>68.599999999999994</v>
      </c>
      <c r="K94">
        <v>45.99</v>
      </c>
      <c r="L94">
        <v>33300</v>
      </c>
      <c r="M94" t="s">
        <v>530</v>
      </c>
      <c r="N94">
        <v>125900</v>
      </c>
      <c r="O94">
        <v>23000</v>
      </c>
      <c r="P94">
        <v>276</v>
      </c>
      <c r="Q94">
        <v>45.99</v>
      </c>
      <c r="R94">
        <v>919</v>
      </c>
      <c r="S94">
        <v>371</v>
      </c>
      <c r="T94">
        <v>280</v>
      </c>
      <c r="U94">
        <v>45.99</v>
      </c>
      <c r="V94">
        <v>45.99</v>
      </c>
      <c r="W94">
        <v>45.99</v>
      </c>
      <c r="X94">
        <v>45.99</v>
      </c>
      <c r="Y94">
        <v>45.99</v>
      </c>
      <c r="Z94">
        <v>259</v>
      </c>
      <c r="AA94">
        <v>9190</v>
      </c>
      <c r="AB94">
        <v>5960</v>
      </c>
      <c r="AC94">
        <v>2260</v>
      </c>
      <c r="AD94">
        <v>430000</v>
      </c>
      <c r="AE94">
        <v>45.99</v>
      </c>
      <c r="AF94">
        <v>200</v>
      </c>
      <c r="AG94">
        <v>45.99</v>
      </c>
      <c r="AH94" t="e">
        <v>#REF!</v>
      </c>
      <c r="AI94">
        <v>6799</v>
      </c>
      <c r="AJ94">
        <v>44700</v>
      </c>
      <c r="AK94">
        <v>45.99</v>
      </c>
      <c r="AL94">
        <v>81</v>
      </c>
      <c r="AM94">
        <v>121.6</v>
      </c>
      <c r="AN94">
        <v>45.99</v>
      </c>
      <c r="AO94">
        <v>148</v>
      </c>
      <c r="AP94">
        <v>45.99</v>
      </c>
      <c r="AQ94">
        <v>13569.8</v>
      </c>
      <c r="AR94">
        <v>593</v>
      </c>
      <c r="AS94">
        <v>45.99</v>
      </c>
      <c r="AT94">
        <v>61.95</v>
      </c>
      <c r="AU94">
        <v>509</v>
      </c>
      <c r="AV94">
        <v>4289</v>
      </c>
      <c r="AW94">
        <v>123.8</v>
      </c>
      <c r="AX94">
        <v>1999</v>
      </c>
      <c r="AY94">
        <v>191.99</v>
      </c>
      <c r="AZ94">
        <v>45.99</v>
      </c>
      <c r="BA94">
        <v>167.6</v>
      </c>
      <c r="BB94">
        <v>163.6</v>
      </c>
      <c r="BC94">
        <v>1939</v>
      </c>
      <c r="BD94">
        <v>223</v>
      </c>
      <c r="BE94">
        <v>55.9</v>
      </c>
      <c r="BF94">
        <v>45.99</v>
      </c>
      <c r="BG94">
        <v>45.99</v>
      </c>
      <c r="BH94">
        <v>509</v>
      </c>
      <c r="BI94">
        <v>45.99</v>
      </c>
      <c r="BJ94">
        <v>559</v>
      </c>
      <c r="BK94">
        <v>81</v>
      </c>
      <c r="BL94">
        <v>1330</v>
      </c>
      <c r="BM94">
        <v>1519</v>
      </c>
      <c r="BN94">
        <v>294.39999999999998</v>
      </c>
      <c r="BO94">
        <v>98</v>
      </c>
      <c r="BP94">
        <v>368</v>
      </c>
      <c r="BQ94">
        <v>45.99</v>
      </c>
      <c r="BR94">
        <v>36.79</v>
      </c>
      <c r="BS94">
        <v>958122</v>
      </c>
      <c r="BT94">
        <v>9895</v>
      </c>
      <c r="BU94" t="str">
        <f>SRP[[#This Row],[Tier]]&amp;" - "&amp;DOLLAR(SRP[[#This Row],[United States]],2)&amp;" USD"</f>
        <v>92 - $45.99 USD</v>
      </c>
    </row>
    <row r="95" spans="1:73" x14ac:dyDescent="0.25">
      <c r="A95">
        <v>93</v>
      </c>
      <c r="B95">
        <v>46.49</v>
      </c>
      <c r="C95">
        <v>3534</v>
      </c>
      <c r="D95">
        <v>464</v>
      </c>
      <c r="E95">
        <v>61.45</v>
      </c>
      <c r="F95">
        <v>46.49</v>
      </c>
      <c r="G95">
        <v>3809.5</v>
      </c>
      <c r="H95">
        <v>46.49</v>
      </c>
      <c r="I95">
        <v>92</v>
      </c>
      <c r="J95">
        <v>69.400000000000006</v>
      </c>
      <c r="K95">
        <v>46.49</v>
      </c>
      <c r="L95">
        <v>33500</v>
      </c>
      <c r="M95" t="s">
        <v>530</v>
      </c>
      <c r="N95">
        <v>128900</v>
      </c>
      <c r="O95">
        <v>23250</v>
      </c>
      <c r="P95">
        <v>279</v>
      </c>
      <c r="Q95">
        <v>46.49</v>
      </c>
      <c r="R95">
        <v>929</v>
      </c>
      <c r="S95">
        <v>374</v>
      </c>
      <c r="T95">
        <v>282.5</v>
      </c>
      <c r="U95">
        <v>46.49</v>
      </c>
      <c r="V95">
        <v>46.49</v>
      </c>
      <c r="W95">
        <v>46.49</v>
      </c>
      <c r="X95">
        <v>46.49</v>
      </c>
      <c r="Y95">
        <v>46.49</v>
      </c>
      <c r="Z95">
        <v>264</v>
      </c>
      <c r="AA95">
        <v>9290</v>
      </c>
      <c r="AB95">
        <v>6027</v>
      </c>
      <c r="AC95">
        <v>2290</v>
      </c>
      <c r="AD95">
        <v>435000</v>
      </c>
      <c r="AE95">
        <v>46.49</v>
      </c>
      <c r="AF95">
        <v>202.5</v>
      </c>
      <c r="AG95">
        <v>46.49</v>
      </c>
      <c r="AH95" t="e">
        <v>#REF!</v>
      </c>
      <c r="AI95">
        <v>6874</v>
      </c>
      <c r="AJ95">
        <v>45100</v>
      </c>
      <c r="AK95">
        <v>46.49</v>
      </c>
      <c r="AL95">
        <v>82</v>
      </c>
      <c r="AM95">
        <v>122.9</v>
      </c>
      <c r="AN95">
        <v>46.49</v>
      </c>
      <c r="AO95">
        <v>150</v>
      </c>
      <c r="AP95">
        <v>46.49</v>
      </c>
      <c r="AQ95">
        <v>13717.2</v>
      </c>
      <c r="AR95">
        <v>600</v>
      </c>
      <c r="AS95">
        <v>46.49</v>
      </c>
      <c r="AT95">
        <v>62.95</v>
      </c>
      <c r="AU95">
        <v>514</v>
      </c>
      <c r="AV95">
        <v>4334</v>
      </c>
      <c r="AW95">
        <v>125.2</v>
      </c>
      <c r="AX95">
        <v>2024</v>
      </c>
      <c r="AY95">
        <v>192.99</v>
      </c>
      <c r="AZ95">
        <v>46.49</v>
      </c>
      <c r="BA95">
        <v>169.4</v>
      </c>
      <c r="BB95">
        <v>165.4</v>
      </c>
      <c r="BC95">
        <v>1959</v>
      </c>
      <c r="BD95">
        <v>225</v>
      </c>
      <c r="BE95">
        <v>56.4</v>
      </c>
      <c r="BF95">
        <v>46.49</v>
      </c>
      <c r="BG95">
        <v>46.49</v>
      </c>
      <c r="BH95">
        <v>514</v>
      </c>
      <c r="BI95">
        <v>46.49</v>
      </c>
      <c r="BJ95">
        <v>564</v>
      </c>
      <c r="BK95">
        <v>82</v>
      </c>
      <c r="BL95">
        <v>1350</v>
      </c>
      <c r="BM95">
        <v>1529</v>
      </c>
      <c r="BN95">
        <v>297.60000000000002</v>
      </c>
      <c r="BO95">
        <v>99.5</v>
      </c>
      <c r="BP95">
        <v>372</v>
      </c>
      <c r="BQ95">
        <v>46.49</v>
      </c>
      <c r="BR95">
        <v>37.19</v>
      </c>
      <c r="BS95">
        <v>968538</v>
      </c>
      <c r="BT95">
        <v>10002.5</v>
      </c>
      <c r="BU95" t="str">
        <f>SRP[[#This Row],[Tier]]&amp;" - "&amp;DOLLAR(SRP[[#This Row],[United States]],2)&amp;" USD"</f>
        <v>93 - $46.49 USD</v>
      </c>
    </row>
    <row r="96" spans="1:73" x14ac:dyDescent="0.25">
      <c r="A96">
        <v>94</v>
      </c>
      <c r="B96">
        <v>46.99</v>
      </c>
      <c r="C96">
        <v>3572</v>
      </c>
      <c r="D96">
        <v>469</v>
      </c>
      <c r="E96">
        <v>61.95</v>
      </c>
      <c r="F96">
        <v>46.99</v>
      </c>
      <c r="G96">
        <v>3851</v>
      </c>
      <c r="H96">
        <v>46.99</v>
      </c>
      <c r="I96">
        <v>93</v>
      </c>
      <c r="J96">
        <v>70.2</v>
      </c>
      <c r="K96">
        <v>46.99</v>
      </c>
      <c r="L96">
        <v>33700</v>
      </c>
      <c r="M96" t="s">
        <v>530</v>
      </c>
      <c r="N96">
        <v>131900</v>
      </c>
      <c r="O96">
        <v>23500</v>
      </c>
      <c r="P96">
        <v>282</v>
      </c>
      <c r="Q96">
        <v>46.99</v>
      </c>
      <c r="R96">
        <v>939</v>
      </c>
      <c r="S96">
        <v>377</v>
      </c>
      <c r="T96">
        <v>285</v>
      </c>
      <c r="U96">
        <v>46.99</v>
      </c>
      <c r="V96">
        <v>46.99</v>
      </c>
      <c r="W96">
        <v>46.99</v>
      </c>
      <c r="X96">
        <v>46.99</v>
      </c>
      <c r="Y96">
        <v>46.99</v>
      </c>
      <c r="Z96">
        <v>269</v>
      </c>
      <c r="AA96">
        <v>9390</v>
      </c>
      <c r="AB96">
        <v>6095</v>
      </c>
      <c r="AC96">
        <v>2320</v>
      </c>
      <c r="AD96">
        <v>440000</v>
      </c>
      <c r="AE96">
        <v>46.99</v>
      </c>
      <c r="AF96">
        <v>205</v>
      </c>
      <c r="AG96">
        <v>46.99</v>
      </c>
      <c r="AH96" t="e">
        <v>#REF!</v>
      </c>
      <c r="AI96">
        <v>6949</v>
      </c>
      <c r="AJ96">
        <v>45500</v>
      </c>
      <c r="AK96">
        <v>46.99</v>
      </c>
      <c r="AL96">
        <v>83</v>
      </c>
      <c r="AM96">
        <v>124.2</v>
      </c>
      <c r="AN96">
        <v>46.99</v>
      </c>
      <c r="AO96">
        <v>151</v>
      </c>
      <c r="AP96">
        <v>46.99</v>
      </c>
      <c r="AQ96">
        <v>13864.6</v>
      </c>
      <c r="AR96">
        <v>607</v>
      </c>
      <c r="AS96">
        <v>46.99</v>
      </c>
      <c r="AT96">
        <v>63.95</v>
      </c>
      <c r="AU96">
        <v>519</v>
      </c>
      <c r="AV96">
        <v>4379</v>
      </c>
      <c r="AW96">
        <v>126.6</v>
      </c>
      <c r="AX96">
        <v>2049</v>
      </c>
      <c r="AY96">
        <v>193.99</v>
      </c>
      <c r="AZ96">
        <v>46.99</v>
      </c>
      <c r="BA96">
        <v>171.2</v>
      </c>
      <c r="BB96">
        <v>167.2</v>
      </c>
      <c r="BC96">
        <v>1979</v>
      </c>
      <c r="BD96">
        <v>227</v>
      </c>
      <c r="BE96">
        <v>56.9</v>
      </c>
      <c r="BF96">
        <v>46.99</v>
      </c>
      <c r="BG96">
        <v>46.99</v>
      </c>
      <c r="BH96">
        <v>519</v>
      </c>
      <c r="BI96">
        <v>46.99</v>
      </c>
      <c r="BJ96">
        <v>569</v>
      </c>
      <c r="BK96">
        <v>83</v>
      </c>
      <c r="BL96">
        <v>1370</v>
      </c>
      <c r="BM96">
        <v>1539</v>
      </c>
      <c r="BN96">
        <v>300.8</v>
      </c>
      <c r="BO96">
        <v>101</v>
      </c>
      <c r="BP96">
        <v>376</v>
      </c>
      <c r="BQ96">
        <v>46.99</v>
      </c>
      <c r="BR96">
        <v>37.590000000000003</v>
      </c>
      <c r="BS96">
        <v>978954</v>
      </c>
      <c r="BT96">
        <v>10110</v>
      </c>
      <c r="BU96" t="str">
        <f>SRP[[#This Row],[Tier]]&amp;" - "&amp;DOLLAR(SRP[[#This Row],[United States]],2)&amp;" USD"</f>
        <v>94 - $46.99 USD</v>
      </c>
    </row>
    <row r="97" spans="1:73" x14ac:dyDescent="0.25">
      <c r="A97">
        <v>95</v>
      </c>
      <c r="B97">
        <v>47.49</v>
      </c>
      <c r="C97">
        <v>3610</v>
      </c>
      <c r="D97">
        <v>474</v>
      </c>
      <c r="E97">
        <v>62.45</v>
      </c>
      <c r="F97">
        <v>47.49</v>
      </c>
      <c r="G97">
        <v>3892.5</v>
      </c>
      <c r="H97">
        <v>47.49</v>
      </c>
      <c r="I97">
        <v>94</v>
      </c>
      <c r="J97">
        <v>71</v>
      </c>
      <c r="K97">
        <v>47.49</v>
      </c>
      <c r="L97">
        <v>33900</v>
      </c>
      <c r="M97" t="s">
        <v>530</v>
      </c>
      <c r="N97">
        <v>134900</v>
      </c>
      <c r="O97">
        <v>23750</v>
      </c>
      <c r="P97">
        <v>285</v>
      </c>
      <c r="Q97">
        <v>47.49</v>
      </c>
      <c r="R97">
        <v>949</v>
      </c>
      <c r="S97">
        <v>380</v>
      </c>
      <c r="T97">
        <v>287.5</v>
      </c>
      <c r="U97">
        <v>47.49</v>
      </c>
      <c r="V97">
        <v>47.49</v>
      </c>
      <c r="W97">
        <v>47.49</v>
      </c>
      <c r="X97">
        <v>47.49</v>
      </c>
      <c r="Y97">
        <v>47.49</v>
      </c>
      <c r="Z97">
        <v>274</v>
      </c>
      <c r="AA97">
        <v>9490</v>
      </c>
      <c r="AB97">
        <v>6162</v>
      </c>
      <c r="AC97">
        <v>2350</v>
      </c>
      <c r="AD97">
        <v>445000</v>
      </c>
      <c r="AE97">
        <v>47.49</v>
      </c>
      <c r="AF97">
        <v>207.5</v>
      </c>
      <c r="AG97">
        <v>47.49</v>
      </c>
      <c r="AH97" t="e">
        <v>#REF!</v>
      </c>
      <c r="AI97">
        <v>7024</v>
      </c>
      <c r="AJ97">
        <v>45900</v>
      </c>
      <c r="AK97">
        <v>47.49</v>
      </c>
      <c r="AL97">
        <v>84</v>
      </c>
      <c r="AM97">
        <v>125.5</v>
      </c>
      <c r="AN97">
        <v>47.49</v>
      </c>
      <c r="AO97">
        <v>153</v>
      </c>
      <c r="AP97">
        <v>47.49</v>
      </c>
      <c r="AQ97">
        <v>14012</v>
      </c>
      <c r="AR97">
        <v>614</v>
      </c>
      <c r="AS97">
        <v>47.49</v>
      </c>
      <c r="AT97">
        <v>64.95</v>
      </c>
      <c r="AU97">
        <v>524</v>
      </c>
      <c r="AV97">
        <v>4424</v>
      </c>
      <c r="AW97">
        <v>128</v>
      </c>
      <c r="AX97">
        <v>2074</v>
      </c>
      <c r="AY97">
        <v>194.99</v>
      </c>
      <c r="AZ97">
        <v>47.49</v>
      </c>
      <c r="BA97">
        <v>173</v>
      </c>
      <c r="BB97">
        <v>169</v>
      </c>
      <c r="BC97">
        <v>1999</v>
      </c>
      <c r="BD97">
        <v>229</v>
      </c>
      <c r="BE97">
        <v>57.4</v>
      </c>
      <c r="BF97">
        <v>47.49</v>
      </c>
      <c r="BG97">
        <v>47.49</v>
      </c>
      <c r="BH97">
        <v>524</v>
      </c>
      <c r="BI97">
        <v>47.49</v>
      </c>
      <c r="BJ97">
        <v>574</v>
      </c>
      <c r="BK97">
        <v>84</v>
      </c>
      <c r="BL97">
        <v>1390</v>
      </c>
      <c r="BM97">
        <v>1549</v>
      </c>
      <c r="BN97">
        <v>304</v>
      </c>
      <c r="BO97">
        <v>102.5</v>
      </c>
      <c r="BP97">
        <v>380</v>
      </c>
      <c r="BQ97">
        <v>47.49</v>
      </c>
      <c r="BR97">
        <v>37.99</v>
      </c>
      <c r="BS97">
        <v>989370</v>
      </c>
      <c r="BT97">
        <v>10217.5</v>
      </c>
      <c r="BU97" t="str">
        <f>SRP[[#This Row],[Tier]]&amp;" - "&amp;DOLLAR(SRP[[#This Row],[United States]],2)&amp;" USD"</f>
        <v>95 - $47.49 USD</v>
      </c>
    </row>
    <row r="98" spans="1:73" x14ac:dyDescent="0.25">
      <c r="A98">
        <v>96</v>
      </c>
      <c r="B98">
        <v>47.99</v>
      </c>
      <c r="C98">
        <v>3648</v>
      </c>
      <c r="D98">
        <v>479</v>
      </c>
      <c r="E98">
        <v>62.95</v>
      </c>
      <c r="F98">
        <v>47.99</v>
      </c>
      <c r="G98">
        <v>3934</v>
      </c>
      <c r="H98">
        <v>47.99</v>
      </c>
      <c r="I98">
        <v>95</v>
      </c>
      <c r="J98">
        <v>71.8</v>
      </c>
      <c r="K98">
        <v>47.99</v>
      </c>
      <c r="L98">
        <v>34100</v>
      </c>
      <c r="M98" t="s">
        <v>530</v>
      </c>
      <c r="N98">
        <v>137900</v>
      </c>
      <c r="O98">
        <v>24000</v>
      </c>
      <c r="P98">
        <v>288</v>
      </c>
      <c r="Q98">
        <v>47.99</v>
      </c>
      <c r="R98">
        <v>959</v>
      </c>
      <c r="S98">
        <v>383</v>
      </c>
      <c r="T98">
        <v>290</v>
      </c>
      <c r="U98">
        <v>47.99</v>
      </c>
      <c r="V98">
        <v>47.99</v>
      </c>
      <c r="W98">
        <v>47.99</v>
      </c>
      <c r="X98">
        <v>47.99</v>
      </c>
      <c r="Y98">
        <v>47.99</v>
      </c>
      <c r="Z98">
        <v>279</v>
      </c>
      <c r="AA98">
        <v>9590</v>
      </c>
      <c r="AB98">
        <v>6229</v>
      </c>
      <c r="AC98">
        <v>2380</v>
      </c>
      <c r="AD98">
        <v>450000</v>
      </c>
      <c r="AE98">
        <v>47.99</v>
      </c>
      <c r="AF98">
        <v>210</v>
      </c>
      <c r="AG98">
        <v>47.99</v>
      </c>
      <c r="AH98" t="e">
        <v>#REF!</v>
      </c>
      <c r="AI98">
        <v>7099</v>
      </c>
      <c r="AJ98">
        <v>46300</v>
      </c>
      <c r="AK98">
        <v>47.99</v>
      </c>
      <c r="AL98">
        <v>85</v>
      </c>
      <c r="AM98">
        <v>126.8</v>
      </c>
      <c r="AN98">
        <v>47.99</v>
      </c>
      <c r="AO98">
        <v>154</v>
      </c>
      <c r="AP98">
        <v>47.99</v>
      </c>
      <c r="AQ98">
        <v>14159.4</v>
      </c>
      <c r="AR98">
        <v>621</v>
      </c>
      <c r="AS98">
        <v>47.99</v>
      </c>
      <c r="AT98">
        <v>65.95</v>
      </c>
      <c r="AU98">
        <v>529</v>
      </c>
      <c r="AV98">
        <v>4469</v>
      </c>
      <c r="AW98">
        <v>129.4</v>
      </c>
      <c r="AX98">
        <v>2099</v>
      </c>
      <c r="AY98">
        <v>195.99</v>
      </c>
      <c r="AZ98">
        <v>47.99</v>
      </c>
      <c r="BA98">
        <v>174.8</v>
      </c>
      <c r="BB98">
        <v>170.8</v>
      </c>
      <c r="BC98">
        <v>2019</v>
      </c>
      <c r="BD98">
        <v>231</v>
      </c>
      <c r="BE98">
        <v>57.9</v>
      </c>
      <c r="BF98">
        <v>47.99</v>
      </c>
      <c r="BG98">
        <v>47.99</v>
      </c>
      <c r="BH98">
        <v>529</v>
      </c>
      <c r="BI98">
        <v>47.99</v>
      </c>
      <c r="BJ98">
        <v>579</v>
      </c>
      <c r="BK98">
        <v>85</v>
      </c>
      <c r="BL98">
        <v>1410</v>
      </c>
      <c r="BM98">
        <v>1559</v>
      </c>
      <c r="BN98">
        <v>307.2</v>
      </c>
      <c r="BO98">
        <v>104</v>
      </c>
      <c r="BP98">
        <v>384</v>
      </c>
      <c r="BQ98">
        <v>47.99</v>
      </c>
      <c r="BR98">
        <v>38.39</v>
      </c>
      <c r="BS98">
        <v>999786</v>
      </c>
      <c r="BT98">
        <v>10325</v>
      </c>
      <c r="BU98" t="str">
        <f>SRP[[#This Row],[Tier]]&amp;" - "&amp;DOLLAR(SRP[[#This Row],[United States]],2)&amp;" USD"</f>
        <v>96 - $47.99 USD</v>
      </c>
    </row>
    <row r="99" spans="1:73" x14ac:dyDescent="0.25">
      <c r="A99">
        <v>97</v>
      </c>
      <c r="B99">
        <v>48.49</v>
      </c>
      <c r="C99">
        <v>3686</v>
      </c>
      <c r="D99">
        <v>484</v>
      </c>
      <c r="E99">
        <v>63.45</v>
      </c>
      <c r="F99">
        <v>48.49</v>
      </c>
      <c r="G99">
        <v>3975.5</v>
      </c>
      <c r="H99">
        <v>48.49</v>
      </c>
      <c r="I99">
        <v>96</v>
      </c>
      <c r="J99">
        <v>72.599999999999994</v>
      </c>
      <c r="K99">
        <v>48.49</v>
      </c>
      <c r="L99">
        <v>34300</v>
      </c>
      <c r="M99" t="s">
        <v>530</v>
      </c>
      <c r="N99">
        <v>140900</v>
      </c>
      <c r="O99">
        <v>24250</v>
      </c>
      <c r="P99">
        <v>291</v>
      </c>
      <c r="Q99">
        <v>48.49</v>
      </c>
      <c r="R99">
        <v>969</v>
      </c>
      <c r="S99">
        <v>386</v>
      </c>
      <c r="T99">
        <v>292.5</v>
      </c>
      <c r="U99">
        <v>48.49</v>
      </c>
      <c r="V99">
        <v>48.49</v>
      </c>
      <c r="W99">
        <v>48.49</v>
      </c>
      <c r="X99">
        <v>48.49</v>
      </c>
      <c r="Y99">
        <v>48.49</v>
      </c>
      <c r="Z99">
        <v>284</v>
      </c>
      <c r="AA99">
        <v>9690</v>
      </c>
      <c r="AB99">
        <v>6297</v>
      </c>
      <c r="AC99">
        <v>2410</v>
      </c>
      <c r="AD99">
        <v>455000</v>
      </c>
      <c r="AE99">
        <v>48.49</v>
      </c>
      <c r="AF99">
        <v>212.5</v>
      </c>
      <c r="AG99">
        <v>48.49</v>
      </c>
      <c r="AH99" t="e">
        <v>#REF!</v>
      </c>
      <c r="AI99">
        <v>7174</v>
      </c>
      <c r="AJ99">
        <v>46700</v>
      </c>
      <c r="AK99">
        <v>48.49</v>
      </c>
      <c r="AL99">
        <v>86</v>
      </c>
      <c r="AM99">
        <v>128.1</v>
      </c>
      <c r="AN99">
        <v>48.49</v>
      </c>
      <c r="AO99">
        <v>156</v>
      </c>
      <c r="AP99">
        <v>48.49</v>
      </c>
      <c r="AQ99">
        <v>14306.8</v>
      </c>
      <c r="AR99">
        <v>628</v>
      </c>
      <c r="AS99">
        <v>48.49</v>
      </c>
      <c r="AT99">
        <v>66.95</v>
      </c>
      <c r="AU99">
        <v>534</v>
      </c>
      <c r="AV99">
        <v>4514</v>
      </c>
      <c r="AW99">
        <v>130.80000000000001</v>
      </c>
      <c r="AX99">
        <v>2124</v>
      </c>
      <c r="AY99">
        <v>196.99</v>
      </c>
      <c r="AZ99">
        <v>48.49</v>
      </c>
      <c r="BA99">
        <v>176.6</v>
      </c>
      <c r="BB99">
        <v>172.6</v>
      </c>
      <c r="BC99">
        <v>2039</v>
      </c>
      <c r="BD99">
        <v>233</v>
      </c>
      <c r="BE99">
        <v>58.4</v>
      </c>
      <c r="BF99">
        <v>48.49</v>
      </c>
      <c r="BG99">
        <v>48.49</v>
      </c>
      <c r="BH99">
        <v>534</v>
      </c>
      <c r="BI99">
        <v>48.49</v>
      </c>
      <c r="BJ99">
        <v>584</v>
      </c>
      <c r="BK99">
        <v>86</v>
      </c>
      <c r="BL99">
        <v>1430</v>
      </c>
      <c r="BM99">
        <v>1569</v>
      </c>
      <c r="BN99">
        <v>310.39999999999998</v>
      </c>
      <c r="BO99">
        <v>105.5</v>
      </c>
      <c r="BP99">
        <v>388</v>
      </c>
      <c r="BQ99">
        <v>48.49</v>
      </c>
      <c r="BR99">
        <v>38.79</v>
      </c>
      <c r="BS99">
        <v>1010202</v>
      </c>
      <c r="BT99">
        <v>10432.5</v>
      </c>
      <c r="BU99" t="str">
        <f>SRP[[#This Row],[Tier]]&amp;" - "&amp;DOLLAR(SRP[[#This Row],[United States]],2)&amp;" USD"</f>
        <v>97 - $48.49 USD</v>
      </c>
    </row>
    <row r="100" spans="1:73" x14ac:dyDescent="0.25">
      <c r="A100">
        <v>98</v>
      </c>
      <c r="B100">
        <v>48.99</v>
      </c>
      <c r="C100">
        <v>3724</v>
      </c>
      <c r="D100">
        <v>489</v>
      </c>
      <c r="E100">
        <v>63.95</v>
      </c>
      <c r="F100">
        <v>48.99</v>
      </c>
      <c r="G100">
        <v>4017</v>
      </c>
      <c r="H100">
        <v>48.99</v>
      </c>
      <c r="I100">
        <v>97</v>
      </c>
      <c r="J100">
        <v>73.400000000000006</v>
      </c>
      <c r="K100">
        <v>48.99</v>
      </c>
      <c r="L100">
        <v>34500</v>
      </c>
      <c r="M100" t="s">
        <v>530</v>
      </c>
      <c r="N100">
        <v>143900</v>
      </c>
      <c r="O100">
        <v>24500</v>
      </c>
      <c r="P100">
        <v>294</v>
      </c>
      <c r="Q100">
        <v>48.99</v>
      </c>
      <c r="R100">
        <v>979</v>
      </c>
      <c r="S100">
        <v>389</v>
      </c>
      <c r="T100">
        <v>295</v>
      </c>
      <c r="U100">
        <v>48.99</v>
      </c>
      <c r="V100">
        <v>48.99</v>
      </c>
      <c r="W100">
        <v>48.99</v>
      </c>
      <c r="X100">
        <v>48.99</v>
      </c>
      <c r="Y100">
        <v>48.99</v>
      </c>
      <c r="Z100">
        <v>289</v>
      </c>
      <c r="AA100">
        <v>9790</v>
      </c>
      <c r="AB100">
        <v>6364</v>
      </c>
      <c r="AC100">
        <v>2440</v>
      </c>
      <c r="AD100">
        <v>460000</v>
      </c>
      <c r="AE100">
        <v>48.99</v>
      </c>
      <c r="AF100">
        <v>215</v>
      </c>
      <c r="AG100">
        <v>48.99</v>
      </c>
      <c r="AH100" t="e">
        <v>#REF!</v>
      </c>
      <c r="AI100">
        <v>7249</v>
      </c>
      <c r="AJ100">
        <v>47100</v>
      </c>
      <c r="AK100">
        <v>48.99</v>
      </c>
      <c r="AL100">
        <v>87</v>
      </c>
      <c r="AM100">
        <v>129.4</v>
      </c>
      <c r="AN100">
        <v>48.99</v>
      </c>
      <c r="AO100">
        <v>157</v>
      </c>
      <c r="AP100">
        <v>48.99</v>
      </c>
      <c r="AQ100">
        <v>14454.2</v>
      </c>
      <c r="AR100">
        <v>635</v>
      </c>
      <c r="AS100">
        <v>48.99</v>
      </c>
      <c r="AT100">
        <v>67.95</v>
      </c>
      <c r="AU100">
        <v>539</v>
      </c>
      <c r="AV100">
        <v>4559</v>
      </c>
      <c r="AW100">
        <v>132.19999999999999</v>
      </c>
      <c r="AX100">
        <v>2149</v>
      </c>
      <c r="AY100">
        <v>197.99</v>
      </c>
      <c r="AZ100">
        <v>48.99</v>
      </c>
      <c r="BA100">
        <v>178.4</v>
      </c>
      <c r="BB100">
        <v>174.4</v>
      </c>
      <c r="BC100">
        <v>2059</v>
      </c>
      <c r="BD100">
        <v>235</v>
      </c>
      <c r="BE100">
        <v>58.9</v>
      </c>
      <c r="BF100">
        <v>48.99</v>
      </c>
      <c r="BG100">
        <v>48.99</v>
      </c>
      <c r="BH100">
        <v>539</v>
      </c>
      <c r="BI100">
        <v>48.99</v>
      </c>
      <c r="BJ100">
        <v>589</v>
      </c>
      <c r="BK100">
        <v>87</v>
      </c>
      <c r="BL100">
        <v>1450</v>
      </c>
      <c r="BM100">
        <v>1579</v>
      </c>
      <c r="BN100">
        <v>313.60000000000002</v>
      </c>
      <c r="BO100">
        <v>107</v>
      </c>
      <c r="BP100">
        <v>392</v>
      </c>
      <c r="BQ100">
        <v>48.99</v>
      </c>
      <c r="BR100">
        <v>39.19</v>
      </c>
      <c r="BS100">
        <v>1020618</v>
      </c>
      <c r="BT100">
        <v>10540</v>
      </c>
      <c r="BU100" t="str">
        <f>SRP[[#This Row],[Tier]]&amp;" - "&amp;DOLLAR(SRP[[#This Row],[United States]],2)&amp;" USD"</f>
        <v>98 - $48.99 USD</v>
      </c>
    </row>
    <row r="101" spans="1:73" x14ac:dyDescent="0.25">
      <c r="A101">
        <v>99</v>
      </c>
      <c r="B101">
        <v>49.49</v>
      </c>
      <c r="C101">
        <v>3762</v>
      </c>
      <c r="D101">
        <v>494</v>
      </c>
      <c r="E101">
        <v>64.45</v>
      </c>
      <c r="F101">
        <v>49.49</v>
      </c>
      <c r="G101">
        <v>4058.5</v>
      </c>
      <c r="H101">
        <v>49.49</v>
      </c>
      <c r="I101">
        <v>98</v>
      </c>
      <c r="J101">
        <v>74.2</v>
      </c>
      <c r="K101">
        <v>49.49</v>
      </c>
      <c r="L101">
        <v>34700</v>
      </c>
      <c r="M101" t="s">
        <v>530</v>
      </c>
      <c r="N101">
        <v>146900</v>
      </c>
      <c r="O101">
        <v>24750</v>
      </c>
      <c r="P101">
        <v>297</v>
      </c>
      <c r="Q101">
        <v>49.49</v>
      </c>
      <c r="R101">
        <v>989</v>
      </c>
      <c r="S101">
        <v>392</v>
      </c>
      <c r="T101">
        <v>297.5</v>
      </c>
      <c r="U101">
        <v>49.49</v>
      </c>
      <c r="V101">
        <v>49.49</v>
      </c>
      <c r="W101">
        <v>49.49</v>
      </c>
      <c r="X101">
        <v>49.49</v>
      </c>
      <c r="Y101">
        <v>49.49</v>
      </c>
      <c r="Z101">
        <v>294</v>
      </c>
      <c r="AA101">
        <v>9890</v>
      </c>
      <c r="AB101">
        <v>6432</v>
      </c>
      <c r="AC101">
        <v>2470</v>
      </c>
      <c r="AD101">
        <v>465000</v>
      </c>
      <c r="AE101">
        <v>49.49</v>
      </c>
      <c r="AF101">
        <v>217.5</v>
      </c>
      <c r="AG101">
        <v>49.49</v>
      </c>
      <c r="AH101" t="e">
        <v>#REF!</v>
      </c>
      <c r="AI101">
        <v>7324</v>
      </c>
      <c r="AJ101">
        <v>47500</v>
      </c>
      <c r="AK101">
        <v>49.49</v>
      </c>
      <c r="AL101">
        <v>88</v>
      </c>
      <c r="AM101">
        <v>130.69999999999999</v>
      </c>
      <c r="AN101">
        <v>49.49</v>
      </c>
      <c r="AO101">
        <v>159</v>
      </c>
      <c r="AP101">
        <v>49.49</v>
      </c>
      <c r="AQ101">
        <v>14601.6</v>
      </c>
      <c r="AR101">
        <v>642</v>
      </c>
      <c r="AS101">
        <v>49.49</v>
      </c>
      <c r="AT101">
        <v>68.95</v>
      </c>
      <c r="AU101">
        <v>544</v>
      </c>
      <c r="AV101">
        <v>4604</v>
      </c>
      <c r="AW101">
        <v>133.6</v>
      </c>
      <c r="AX101">
        <v>2174</v>
      </c>
      <c r="AY101">
        <v>198.99</v>
      </c>
      <c r="AZ101">
        <v>49.49</v>
      </c>
      <c r="BA101">
        <v>180.2</v>
      </c>
      <c r="BB101">
        <v>176.2</v>
      </c>
      <c r="BC101">
        <v>2079</v>
      </c>
      <c r="BD101">
        <v>237</v>
      </c>
      <c r="BE101">
        <v>59.4</v>
      </c>
      <c r="BF101">
        <v>49.49</v>
      </c>
      <c r="BG101">
        <v>49.49</v>
      </c>
      <c r="BH101">
        <v>544</v>
      </c>
      <c r="BI101">
        <v>49.49</v>
      </c>
      <c r="BJ101">
        <v>594</v>
      </c>
      <c r="BK101">
        <v>88</v>
      </c>
      <c r="BL101">
        <v>1470</v>
      </c>
      <c r="BM101">
        <v>1589</v>
      </c>
      <c r="BN101">
        <v>316.8</v>
      </c>
      <c r="BO101">
        <v>108.5</v>
      </c>
      <c r="BP101">
        <v>396</v>
      </c>
      <c r="BQ101">
        <v>49.49</v>
      </c>
      <c r="BR101">
        <v>39.590000000000003</v>
      </c>
      <c r="BS101">
        <v>1031034</v>
      </c>
      <c r="BT101">
        <v>10647.5</v>
      </c>
      <c r="BU101" t="str">
        <f>SRP[[#This Row],[Tier]]&amp;" - "&amp;DOLLAR(SRP[[#This Row],[United States]],2)&amp;" USD"</f>
        <v>99 - $49.49 USD</v>
      </c>
    </row>
    <row r="102" spans="1:73" x14ac:dyDescent="0.25">
      <c r="A102">
        <v>100</v>
      </c>
      <c r="B102">
        <v>49.99</v>
      </c>
      <c r="C102">
        <v>3800</v>
      </c>
      <c r="D102">
        <v>499</v>
      </c>
      <c r="E102">
        <v>64.95</v>
      </c>
      <c r="F102">
        <v>49.99</v>
      </c>
      <c r="G102">
        <v>4100</v>
      </c>
      <c r="H102">
        <v>49.99</v>
      </c>
      <c r="I102">
        <v>99</v>
      </c>
      <c r="J102">
        <v>75</v>
      </c>
      <c r="K102">
        <v>49.99</v>
      </c>
      <c r="L102">
        <v>34900</v>
      </c>
      <c r="M102" t="s">
        <v>530</v>
      </c>
      <c r="N102">
        <v>149900</v>
      </c>
      <c r="O102">
        <v>25000</v>
      </c>
      <c r="P102">
        <v>300</v>
      </c>
      <c r="Q102">
        <v>49.99</v>
      </c>
      <c r="R102">
        <v>999</v>
      </c>
      <c r="S102">
        <v>395</v>
      </c>
      <c r="T102">
        <v>300</v>
      </c>
      <c r="U102">
        <v>49.99</v>
      </c>
      <c r="V102">
        <v>49.99</v>
      </c>
      <c r="W102">
        <v>49.99</v>
      </c>
      <c r="X102">
        <v>49.99</v>
      </c>
      <c r="Y102">
        <v>49.99</v>
      </c>
      <c r="Z102">
        <v>299</v>
      </c>
      <c r="AA102">
        <v>9990</v>
      </c>
      <c r="AB102">
        <v>6499</v>
      </c>
      <c r="AC102">
        <v>2500</v>
      </c>
      <c r="AD102">
        <v>470000</v>
      </c>
      <c r="AE102">
        <v>49.99</v>
      </c>
      <c r="AF102">
        <v>220</v>
      </c>
      <c r="AG102">
        <v>49.99</v>
      </c>
      <c r="AH102" t="e">
        <v>#REF!</v>
      </c>
      <c r="AI102">
        <v>7399</v>
      </c>
      <c r="AJ102">
        <v>47900</v>
      </c>
      <c r="AK102">
        <v>49.99</v>
      </c>
      <c r="AL102">
        <v>89</v>
      </c>
      <c r="AM102">
        <v>132</v>
      </c>
      <c r="AN102">
        <v>49.99</v>
      </c>
      <c r="AO102">
        <v>160</v>
      </c>
      <c r="AP102">
        <v>49.99</v>
      </c>
      <c r="AQ102">
        <v>14749</v>
      </c>
      <c r="AR102">
        <v>649</v>
      </c>
      <c r="AS102">
        <v>49.99</v>
      </c>
      <c r="AT102">
        <v>69.95</v>
      </c>
      <c r="AU102">
        <v>549</v>
      </c>
      <c r="AV102">
        <v>4649</v>
      </c>
      <c r="AW102">
        <v>135</v>
      </c>
      <c r="AX102">
        <v>2199</v>
      </c>
      <c r="AY102">
        <v>199.99</v>
      </c>
      <c r="AZ102">
        <v>49.99</v>
      </c>
      <c r="BA102">
        <v>182</v>
      </c>
      <c r="BB102">
        <v>178</v>
      </c>
      <c r="BC102">
        <v>2099</v>
      </c>
      <c r="BD102">
        <v>239</v>
      </c>
      <c r="BE102">
        <v>59.9</v>
      </c>
      <c r="BF102">
        <v>49.99</v>
      </c>
      <c r="BG102">
        <v>49.99</v>
      </c>
      <c r="BH102">
        <v>549</v>
      </c>
      <c r="BI102">
        <v>49.99</v>
      </c>
      <c r="BJ102">
        <v>599</v>
      </c>
      <c r="BK102">
        <v>89</v>
      </c>
      <c r="BL102">
        <v>1490</v>
      </c>
      <c r="BM102">
        <v>1599</v>
      </c>
      <c r="BN102">
        <v>320</v>
      </c>
      <c r="BO102">
        <v>110</v>
      </c>
      <c r="BP102">
        <v>400</v>
      </c>
      <c r="BQ102">
        <v>49.99</v>
      </c>
      <c r="BR102">
        <v>39.99</v>
      </c>
      <c r="BS102">
        <v>1041450</v>
      </c>
      <c r="BT102">
        <v>10755</v>
      </c>
      <c r="BU102" t="str">
        <f>SRP[[#This Row],[Tier]]&amp;" - "&amp;DOLLAR(SRP[[#This Row],[United States]],2)&amp;" USD"</f>
        <v>100 - $49.99 USD</v>
      </c>
    </row>
    <row r="103" spans="1:73" x14ac:dyDescent="0.25">
      <c r="A103">
        <v>101</v>
      </c>
      <c r="B103">
        <v>50.49</v>
      </c>
      <c r="C103">
        <v>3838</v>
      </c>
      <c r="D103">
        <v>501.5</v>
      </c>
      <c r="E103">
        <v>65.7</v>
      </c>
      <c r="F103">
        <v>50.49</v>
      </c>
      <c r="G103">
        <v>4145</v>
      </c>
      <c r="H103">
        <v>50.49</v>
      </c>
      <c r="I103">
        <v>100</v>
      </c>
      <c r="J103">
        <v>75.75</v>
      </c>
      <c r="K103">
        <v>50.49</v>
      </c>
      <c r="L103">
        <v>35150</v>
      </c>
      <c r="M103" t="s">
        <v>530</v>
      </c>
      <c r="N103">
        <v>150400</v>
      </c>
      <c r="O103">
        <v>25250</v>
      </c>
      <c r="P103">
        <v>303</v>
      </c>
      <c r="Q103">
        <v>50.49</v>
      </c>
      <c r="R103">
        <v>1009</v>
      </c>
      <c r="S103">
        <v>397.5</v>
      </c>
      <c r="T103">
        <v>303.25</v>
      </c>
      <c r="U103">
        <v>50.49</v>
      </c>
      <c r="V103">
        <v>50.49</v>
      </c>
      <c r="W103">
        <v>50.49</v>
      </c>
      <c r="X103">
        <v>50.49</v>
      </c>
      <c r="Y103">
        <v>50.49</v>
      </c>
      <c r="Z103">
        <v>305.5</v>
      </c>
      <c r="AA103">
        <v>10090</v>
      </c>
      <c r="AB103">
        <v>6564</v>
      </c>
      <c r="AC103">
        <v>2510</v>
      </c>
      <c r="AD103">
        <v>475000</v>
      </c>
      <c r="AE103">
        <v>50.49</v>
      </c>
      <c r="AF103">
        <v>222.5</v>
      </c>
      <c r="AG103">
        <v>50.49</v>
      </c>
      <c r="AH103" t="e">
        <v>#REF!</v>
      </c>
      <c r="AI103">
        <v>7474</v>
      </c>
      <c r="AJ103">
        <v>48400</v>
      </c>
      <c r="AK103">
        <v>50.49</v>
      </c>
      <c r="AL103">
        <v>89.5</v>
      </c>
      <c r="AM103">
        <v>133.35</v>
      </c>
      <c r="AN103">
        <v>50.49</v>
      </c>
      <c r="AO103">
        <v>162</v>
      </c>
      <c r="AP103">
        <v>50.49</v>
      </c>
      <c r="AQ103">
        <v>14899</v>
      </c>
      <c r="AR103">
        <v>656</v>
      </c>
      <c r="AS103">
        <v>50.49</v>
      </c>
      <c r="AT103">
        <v>70.45</v>
      </c>
      <c r="AU103">
        <v>551.5</v>
      </c>
      <c r="AV103">
        <v>4696.5</v>
      </c>
      <c r="AW103">
        <v>136.35</v>
      </c>
      <c r="AX103">
        <v>2219</v>
      </c>
      <c r="AY103">
        <v>200.99</v>
      </c>
      <c r="AZ103">
        <v>50.49</v>
      </c>
      <c r="BA103">
        <v>183.8</v>
      </c>
      <c r="BB103">
        <v>179.8</v>
      </c>
      <c r="BC103">
        <v>2119</v>
      </c>
      <c r="BD103">
        <v>239.5</v>
      </c>
      <c r="BE103">
        <v>60.4</v>
      </c>
      <c r="BF103">
        <v>50.49</v>
      </c>
      <c r="BG103">
        <v>50.49</v>
      </c>
      <c r="BH103">
        <v>551.5</v>
      </c>
      <c r="BI103">
        <v>50.49</v>
      </c>
      <c r="BJ103">
        <v>604</v>
      </c>
      <c r="BK103">
        <v>89.5</v>
      </c>
      <c r="BL103">
        <v>1513</v>
      </c>
      <c r="BM103">
        <v>1614</v>
      </c>
      <c r="BN103">
        <v>323.2</v>
      </c>
      <c r="BO103">
        <v>111.75</v>
      </c>
      <c r="BP103">
        <v>404.25</v>
      </c>
      <c r="BQ103">
        <v>50.49</v>
      </c>
      <c r="BR103">
        <v>40.24</v>
      </c>
      <c r="BS103">
        <v>1051867</v>
      </c>
      <c r="BT103">
        <v>10862.6</v>
      </c>
      <c r="BU103" t="str">
        <f>SRP[[#This Row],[Tier]]&amp;" - "&amp;DOLLAR(SRP[[#This Row],[United States]],2)&amp;" USD"</f>
        <v>101 - $50.49 USD</v>
      </c>
    </row>
    <row r="104" spans="1:73" x14ac:dyDescent="0.25">
      <c r="A104">
        <v>102</v>
      </c>
      <c r="B104">
        <v>50.99</v>
      </c>
      <c r="C104">
        <v>3876</v>
      </c>
      <c r="D104">
        <v>504</v>
      </c>
      <c r="E104">
        <v>66.45</v>
      </c>
      <c r="F104">
        <v>50.99</v>
      </c>
      <c r="G104">
        <v>4190</v>
      </c>
      <c r="H104">
        <v>50.99</v>
      </c>
      <c r="I104">
        <v>101</v>
      </c>
      <c r="J104">
        <v>76.5</v>
      </c>
      <c r="K104">
        <v>50.99</v>
      </c>
      <c r="L104">
        <v>35400</v>
      </c>
      <c r="M104" t="s">
        <v>530</v>
      </c>
      <c r="N104">
        <v>150900</v>
      </c>
      <c r="O104">
        <v>25500</v>
      </c>
      <c r="P104">
        <v>306</v>
      </c>
      <c r="Q104">
        <v>50.99</v>
      </c>
      <c r="R104">
        <v>1019</v>
      </c>
      <c r="S104">
        <v>400</v>
      </c>
      <c r="T104">
        <v>306.5</v>
      </c>
      <c r="U104">
        <v>50.99</v>
      </c>
      <c r="V104">
        <v>50.99</v>
      </c>
      <c r="W104">
        <v>50.99</v>
      </c>
      <c r="X104">
        <v>50.99</v>
      </c>
      <c r="Y104">
        <v>50.99</v>
      </c>
      <c r="Z104">
        <v>312</v>
      </c>
      <c r="AA104">
        <v>10190</v>
      </c>
      <c r="AB104">
        <v>6629</v>
      </c>
      <c r="AC104">
        <v>2520</v>
      </c>
      <c r="AD104">
        <v>480000</v>
      </c>
      <c r="AE104">
        <v>50.99</v>
      </c>
      <c r="AF104">
        <v>225</v>
      </c>
      <c r="AG104">
        <v>50.99</v>
      </c>
      <c r="AH104" t="e">
        <v>#REF!</v>
      </c>
      <c r="AI104">
        <v>7549</v>
      </c>
      <c r="AJ104">
        <v>48900</v>
      </c>
      <c r="AK104">
        <v>50.99</v>
      </c>
      <c r="AL104">
        <v>90</v>
      </c>
      <c r="AM104">
        <v>134.69999999999999</v>
      </c>
      <c r="AN104">
        <v>50.99</v>
      </c>
      <c r="AO104">
        <v>163</v>
      </c>
      <c r="AP104">
        <v>50.99</v>
      </c>
      <c r="AQ104">
        <v>15049</v>
      </c>
      <c r="AR104">
        <v>663</v>
      </c>
      <c r="AS104">
        <v>50.99</v>
      </c>
      <c r="AT104">
        <v>70.95</v>
      </c>
      <c r="AU104">
        <v>554</v>
      </c>
      <c r="AV104">
        <v>4744</v>
      </c>
      <c r="AW104">
        <v>137.69999999999999</v>
      </c>
      <c r="AX104">
        <v>2239</v>
      </c>
      <c r="AY104">
        <v>201.99</v>
      </c>
      <c r="AZ104">
        <v>50.99</v>
      </c>
      <c r="BA104">
        <v>185.6</v>
      </c>
      <c r="BB104">
        <v>181.6</v>
      </c>
      <c r="BC104">
        <v>2139</v>
      </c>
      <c r="BD104">
        <v>240</v>
      </c>
      <c r="BE104">
        <v>60.9</v>
      </c>
      <c r="BF104">
        <v>50.99</v>
      </c>
      <c r="BG104">
        <v>50.99</v>
      </c>
      <c r="BH104">
        <v>554</v>
      </c>
      <c r="BI104">
        <v>50.99</v>
      </c>
      <c r="BJ104">
        <v>609</v>
      </c>
      <c r="BK104">
        <v>90</v>
      </c>
      <c r="BL104">
        <v>1536</v>
      </c>
      <c r="BM104">
        <v>1629</v>
      </c>
      <c r="BN104">
        <v>326.39999999999998</v>
      </c>
      <c r="BO104">
        <v>113.5</v>
      </c>
      <c r="BP104">
        <v>408.5</v>
      </c>
      <c r="BQ104">
        <v>50.99</v>
      </c>
      <c r="BR104">
        <v>40.49</v>
      </c>
      <c r="BS104">
        <v>1062284</v>
      </c>
      <c r="BT104">
        <v>10970.2</v>
      </c>
      <c r="BU104" t="str">
        <f>SRP[[#This Row],[Tier]]&amp;" - "&amp;DOLLAR(SRP[[#This Row],[United States]],2)&amp;" USD"</f>
        <v>102 - $50.99 USD</v>
      </c>
    </row>
    <row r="105" spans="1:73" x14ac:dyDescent="0.25">
      <c r="A105">
        <v>103</v>
      </c>
      <c r="B105">
        <v>51.49</v>
      </c>
      <c r="C105">
        <v>3914</v>
      </c>
      <c r="D105">
        <v>506.5</v>
      </c>
      <c r="E105">
        <v>67.2</v>
      </c>
      <c r="F105">
        <v>51.49</v>
      </c>
      <c r="G105">
        <v>4235</v>
      </c>
      <c r="H105">
        <v>51.49</v>
      </c>
      <c r="I105">
        <v>102</v>
      </c>
      <c r="J105">
        <v>77.25</v>
      </c>
      <c r="K105">
        <v>51.49</v>
      </c>
      <c r="L105">
        <v>35650</v>
      </c>
      <c r="M105" t="s">
        <v>530</v>
      </c>
      <c r="N105">
        <v>151400</v>
      </c>
      <c r="O105">
        <v>25750</v>
      </c>
      <c r="P105">
        <v>309</v>
      </c>
      <c r="Q105">
        <v>51.49</v>
      </c>
      <c r="R105">
        <v>1029</v>
      </c>
      <c r="S105">
        <v>402.5</v>
      </c>
      <c r="T105">
        <v>309.75</v>
      </c>
      <c r="U105">
        <v>51.49</v>
      </c>
      <c r="V105">
        <v>51.49</v>
      </c>
      <c r="W105">
        <v>51.49</v>
      </c>
      <c r="X105">
        <v>51.49</v>
      </c>
      <c r="Y105">
        <v>51.49</v>
      </c>
      <c r="Z105">
        <v>318.5</v>
      </c>
      <c r="AA105">
        <v>10290</v>
      </c>
      <c r="AB105">
        <v>6694</v>
      </c>
      <c r="AC105">
        <v>2530</v>
      </c>
      <c r="AD105">
        <v>485000</v>
      </c>
      <c r="AE105">
        <v>51.49</v>
      </c>
      <c r="AF105">
        <v>227.5</v>
      </c>
      <c r="AG105">
        <v>51.49</v>
      </c>
      <c r="AH105" t="e">
        <v>#REF!</v>
      </c>
      <c r="AI105">
        <v>7624</v>
      </c>
      <c r="AJ105">
        <v>49400</v>
      </c>
      <c r="AK105">
        <v>51.49</v>
      </c>
      <c r="AL105">
        <v>90.5</v>
      </c>
      <c r="AM105">
        <v>136.05000000000001</v>
      </c>
      <c r="AN105">
        <v>51.49</v>
      </c>
      <c r="AO105">
        <v>165</v>
      </c>
      <c r="AP105">
        <v>51.49</v>
      </c>
      <c r="AQ105">
        <v>15199</v>
      </c>
      <c r="AR105">
        <v>670</v>
      </c>
      <c r="AS105">
        <v>51.49</v>
      </c>
      <c r="AT105">
        <v>71.45</v>
      </c>
      <c r="AU105">
        <v>556.5</v>
      </c>
      <c r="AV105">
        <v>4791.5</v>
      </c>
      <c r="AW105">
        <v>139.05000000000001</v>
      </c>
      <c r="AX105">
        <v>2259</v>
      </c>
      <c r="AY105">
        <v>202.99</v>
      </c>
      <c r="AZ105">
        <v>51.49</v>
      </c>
      <c r="BA105">
        <v>187.4</v>
      </c>
      <c r="BB105">
        <v>183.4</v>
      </c>
      <c r="BC105">
        <v>2159</v>
      </c>
      <c r="BD105">
        <v>240.5</v>
      </c>
      <c r="BE105">
        <v>61.4</v>
      </c>
      <c r="BF105">
        <v>51.49</v>
      </c>
      <c r="BG105">
        <v>51.49</v>
      </c>
      <c r="BH105">
        <v>556.5</v>
      </c>
      <c r="BI105">
        <v>51.49</v>
      </c>
      <c r="BJ105">
        <v>614</v>
      </c>
      <c r="BK105">
        <v>90.5</v>
      </c>
      <c r="BL105">
        <v>1559</v>
      </c>
      <c r="BM105">
        <v>1644</v>
      </c>
      <c r="BN105">
        <v>329.6</v>
      </c>
      <c r="BO105">
        <v>115.25</v>
      </c>
      <c r="BP105">
        <v>412.75</v>
      </c>
      <c r="BQ105">
        <v>51.49</v>
      </c>
      <c r="BR105">
        <v>40.74</v>
      </c>
      <c r="BS105">
        <v>1072701</v>
      </c>
      <c r="BT105">
        <v>11077.8</v>
      </c>
      <c r="BU105" t="str">
        <f>SRP[[#This Row],[Tier]]&amp;" - "&amp;DOLLAR(SRP[[#This Row],[United States]],2)&amp;" USD"</f>
        <v>103 - $51.49 USD</v>
      </c>
    </row>
    <row r="106" spans="1:73" x14ac:dyDescent="0.25">
      <c r="A106">
        <v>104</v>
      </c>
      <c r="B106">
        <v>51.99</v>
      </c>
      <c r="C106">
        <v>3952</v>
      </c>
      <c r="D106">
        <v>509</v>
      </c>
      <c r="E106">
        <v>67.95</v>
      </c>
      <c r="F106">
        <v>51.99</v>
      </c>
      <c r="G106">
        <v>4280</v>
      </c>
      <c r="H106">
        <v>51.99</v>
      </c>
      <c r="I106">
        <v>103</v>
      </c>
      <c r="J106">
        <v>78</v>
      </c>
      <c r="K106">
        <v>51.99</v>
      </c>
      <c r="L106">
        <v>35900</v>
      </c>
      <c r="M106" t="s">
        <v>530</v>
      </c>
      <c r="N106">
        <v>151900</v>
      </c>
      <c r="O106">
        <v>26000</v>
      </c>
      <c r="P106">
        <v>312</v>
      </c>
      <c r="Q106">
        <v>51.99</v>
      </c>
      <c r="R106">
        <v>1039</v>
      </c>
      <c r="S106">
        <v>405</v>
      </c>
      <c r="T106">
        <v>313</v>
      </c>
      <c r="U106">
        <v>51.99</v>
      </c>
      <c r="V106">
        <v>51.99</v>
      </c>
      <c r="W106">
        <v>51.99</v>
      </c>
      <c r="X106">
        <v>51.99</v>
      </c>
      <c r="Y106">
        <v>51.99</v>
      </c>
      <c r="Z106">
        <v>325</v>
      </c>
      <c r="AA106">
        <v>10390</v>
      </c>
      <c r="AB106">
        <v>6759</v>
      </c>
      <c r="AC106">
        <v>2540</v>
      </c>
      <c r="AD106">
        <v>490000</v>
      </c>
      <c r="AE106">
        <v>51.99</v>
      </c>
      <c r="AF106">
        <v>230</v>
      </c>
      <c r="AG106">
        <v>51.99</v>
      </c>
      <c r="AH106" t="e">
        <v>#REF!</v>
      </c>
      <c r="AI106">
        <v>7699</v>
      </c>
      <c r="AJ106">
        <v>49900</v>
      </c>
      <c r="AK106">
        <v>51.99</v>
      </c>
      <c r="AL106">
        <v>91</v>
      </c>
      <c r="AM106">
        <v>137.4</v>
      </c>
      <c r="AN106">
        <v>51.99</v>
      </c>
      <c r="AO106">
        <v>166</v>
      </c>
      <c r="AP106">
        <v>51.99</v>
      </c>
      <c r="AQ106">
        <v>15349</v>
      </c>
      <c r="AR106">
        <v>677</v>
      </c>
      <c r="AS106">
        <v>51.99</v>
      </c>
      <c r="AT106">
        <v>71.95</v>
      </c>
      <c r="AU106">
        <v>559</v>
      </c>
      <c r="AV106">
        <v>4839</v>
      </c>
      <c r="AW106">
        <v>140.4</v>
      </c>
      <c r="AX106">
        <v>2279</v>
      </c>
      <c r="AY106">
        <v>203.99</v>
      </c>
      <c r="AZ106">
        <v>51.99</v>
      </c>
      <c r="BA106">
        <v>189.2</v>
      </c>
      <c r="BB106">
        <v>185.2</v>
      </c>
      <c r="BC106">
        <v>2179</v>
      </c>
      <c r="BD106">
        <v>241</v>
      </c>
      <c r="BE106">
        <v>61.9</v>
      </c>
      <c r="BF106">
        <v>51.99</v>
      </c>
      <c r="BG106">
        <v>51.99</v>
      </c>
      <c r="BH106">
        <v>559</v>
      </c>
      <c r="BI106">
        <v>51.99</v>
      </c>
      <c r="BJ106">
        <v>619</v>
      </c>
      <c r="BK106">
        <v>91</v>
      </c>
      <c r="BL106">
        <v>1582</v>
      </c>
      <c r="BM106">
        <v>1659</v>
      </c>
      <c r="BN106">
        <v>332.8</v>
      </c>
      <c r="BO106">
        <v>117</v>
      </c>
      <c r="BP106">
        <v>417</v>
      </c>
      <c r="BQ106">
        <v>51.99</v>
      </c>
      <c r="BR106">
        <v>40.99</v>
      </c>
      <c r="BS106">
        <v>1083118</v>
      </c>
      <c r="BT106">
        <v>11185.4</v>
      </c>
      <c r="BU106" t="str">
        <f>SRP[[#This Row],[Tier]]&amp;" - "&amp;DOLLAR(SRP[[#This Row],[United States]],2)&amp;" USD"</f>
        <v>104 - $51.99 USD</v>
      </c>
    </row>
    <row r="107" spans="1:73" x14ac:dyDescent="0.25">
      <c r="A107">
        <v>105</v>
      </c>
      <c r="B107">
        <v>52.49</v>
      </c>
      <c r="C107">
        <v>3990</v>
      </c>
      <c r="D107">
        <v>511.5</v>
      </c>
      <c r="E107">
        <v>68.7</v>
      </c>
      <c r="F107">
        <v>52.49</v>
      </c>
      <c r="G107">
        <v>4325</v>
      </c>
      <c r="H107">
        <v>52.49</v>
      </c>
      <c r="I107">
        <v>104</v>
      </c>
      <c r="J107">
        <v>78.75</v>
      </c>
      <c r="K107">
        <v>52.49</v>
      </c>
      <c r="L107">
        <v>36150</v>
      </c>
      <c r="M107" t="s">
        <v>530</v>
      </c>
      <c r="N107">
        <v>152400</v>
      </c>
      <c r="O107">
        <v>26250</v>
      </c>
      <c r="P107">
        <v>315</v>
      </c>
      <c r="Q107">
        <v>52.49</v>
      </c>
      <c r="R107">
        <v>1049</v>
      </c>
      <c r="S107">
        <v>407.5</v>
      </c>
      <c r="T107">
        <v>316.25</v>
      </c>
      <c r="U107">
        <v>52.49</v>
      </c>
      <c r="V107">
        <v>52.49</v>
      </c>
      <c r="W107">
        <v>52.49</v>
      </c>
      <c r="X107">
        <v>52.49</v>
      </c>
      <c r="Y107">
        <v>52.49</v>
      </c>
      <c r="Z107">
        <v>331.5</v>
      </c>
      <c r="AA107">
        <v>10490</v>
      </c>
      <c r="AB107">
        <v>6824</v>
      </c>
      <c r="AC107">
        <v>2550</v>
      </c>
      <c r="AD107">
        <v>495000</v>
      </c>
      <c r="AE107">
        <v>52.49</v>
      </c>
      <c r="AF107">
        <v>232.5</v>
      </c>
      <c r="AG107">
        <v>52.49</v>
      </c>
      <c r="AH107" t="e">
        <v>#REF!</v>
      </c>
      <c r="AI107">
        <v>7774</v>
      </c>
      <c r="AJ107">
        <v>50400</v>
      </c>
      <c r="AK107">
        <v>52.49</v>
      </c>
      <c r="AL107">
        <v>91.5</v>
      </c>
      <c r="AM107">
        <v>138.75</v>
      </c>
      <c r="AN107">
        <v>52.49</v>
      </c>
      <c r="AO107">
        <v>168</v>
      </c>
      <c r="AP107">
        <v>52.49</v>
      </c>
      <c r="AQ107">
        <v>15499</v>
      </c>
      <c r="AR107">
        <v>684</v>
      </c>
      <c r="AS107">
        <v>52.49</v>
      </c>
      <c r="AT107">
        <v>72.45</v>
      </c>
      <c r="AU107">
        <v>561.5</v>
      </c>
      <c r="AV107">
        <v>4886.5</v>
      </c>
      <c r="AW107">
        <v>141.75</v>
      </c>
      <c r="AX107">
        <v>2299</v>
      </c>
      <c r="AY107">
        <v>204.99</v>
      </c>
      <c r="AZ107">
        <v>52.49</v>
      </c>
      <c r="BA107">
        <v>191</v>
      </c>
      <c r="BB107">
        <v>187</v>
      </c>
      <c r="BC107">
        <v>2199</v>
      </c>
      <c r="BD107">
        <v>241.5</v>
      </c>
      <c r="BE107">
        <v>62.4</v>
      </c>
      <c r="BF107">
        <v>52.49</v>
      </c>
      <c r="BG107">
        <v>52.49</v>
      </c>
      <c r="BH107">
        <v>561.5</v>
      </c>
      <c r="BI107">
        <v>52.49</v>
      </c>
      <c r="BJ107">
        <v>624</v>
      </c>
      <c r="BK107">
        <v>91.5</v>
      </c>
      <c r="BL107">
        <v>1605</v>
      </c>
      <c r="BM107">
        <v>1674</v>
      </c>
      <c r="BN107">
        <v>336</v>
      </c>
      <c r="BO107">
        <v>118.75</v>
      </c>
      <c r="BP107">
        <v>421.25</v>
      </c>
      <c r="BQ107">
        <v>52.49</v>
      </c>
      <c r="BR107">
        <v>41.24</v>
      </c>
      <c r="BS107">
        <v>1093535</v>
      </c>
      <c r="BT107">
        <v>11293</v>
      </c>
      <c r="BU107" t="str">
        <f>SRP[[#This Row],[Tier]]&amp;" - "&amp;DOLLAR(SRP[[#This Row],[United States]],2)&amp;" USD"</f>
        <v>105 - $52.49 USD</v>
      </c>
    </row>
    <row r="108" spans="1:73" x14ac:dyDescent="0.25">
      <c r="A108">
        <v>106</v>
      </c>
      <c r="B108">
        <v>52.99</v>
      </c>
      <c r="C108">
        <v>4028</v>
      </c>
      <c r="D108">
        <v>514</v>
      </c>
      <c r="E108">
        <v>69.45</v>
      </c>
      <c r="F108">
        <v>52.99</v>
      </c>
      <c r="G108">
        <v>4370</v>
      </c>
      <c r="H108">
        <v>52.99</v>
      </c>
      <c r="I108">
        <v>105</v>
      </c>
      <c r="J108">
        <v>79.5</v>
      </c>
      <c r="K108">
        <v>52.99</v>
      </c>
      <c r="L108">
        <v>36400</v>
      </c>
      <c r="M108" t="s">
        <v>530</v>
      </c>
      <c r="N108">
        <v>152900</v>
      </c>
      <c r="O108">
        <v>26500</v>
      </c>
      <c r="P108">
        <v>318</v>
      </c>
      <c r="Q108">
        <v>52.99</v>
      </c>
      <c r="R108">
        <v>1059</v>
      </c>
      <c r="S108">
        <v>410</v>
      </c>
      <c r="T108">
        <v>319.5</v>
      </c>
      <c r="U108">
        <v>52.99</v>
      </c>
      <c r="V108">
        <v>52.99</v>
      </c>
      <c r="W108">
        <v>52.99</v>
      </c>
      <c r="X108">
        <v>52.99</v>
      </c>
      <c r="Y108">
        <v>52.99</v>
      </c>
      <c r="Z108">
        <v>338</v>
      </c>
      <c r="AA108">
        <v>10590</v>
      </c>
      <c r="AB108">
        <v>6889</v>
      </c>
      <c r="AC108">
        <v>2560</v>
      </c>
      <c r="AD108">
        <v>500000</v>
      </c>
      <c r="AE108">
        <v>52.99</v>
      </c>
      <c r="AF108">
        <v>235</v>
      </c>
      <c r="AG108">
        <v>52.99</v>
      </c>
      <c r="AH108" t="e">
        <v>#REF!</v>
      </c>
      <c r="AI108">
        <v>7849</v>
      </c>
      <c r="AJ108">
        <v>50900</v>
      </c>
      <c r="AK108">
        <v>52.99</v>
      </c>
      <c r="AL108">
        <v>92</v>
      </c>
      <c r="AM108">
        <v>140.1</v>
      </c>
      <c r="AN108">
        <v>52.99</v>
      </c>
      <c r="AO108">
        <v>169</v>
      </c>
      <c r="AP108">
        <v>52.99</v>
      </c>
      <c r="AQ108">
        <v>15649</v>
      </c>
      <c r="AR108">
        <v>691</v>
      </c>
      <c r="AS108">
        <v>52.99</v>
      </c>
      <c r="AT108">
        <v>72.95</v>
      </c>
      <c r="AU108">
        <v>564</v>
      </c>
      <c r="AV108">
        <v>4934</v>
      </c>
      <c r="AW108">
        <v>143.1</v>
      </c>
      <c r="AX108">
        <v>2319</v>
      </c>
      <c r="AY108">
        <v>205.99</v>
      </c>
      <c r="AZ108">
        <v>52.99</v>
      </c>
      <c r="BA108">
        <v>192.8</v>
      </c>
      <c r="BB108">
        <v>188.8</v>
      </c>
      <c r="BC108">
        <v>2219</v>
      </c>
      <c r="BD108">
        <v>242</v>
      </c>
      <c r="BE108">
        <v>62.9</v>
      </c>
      <c r="BF108">
        <v>52.99</v>
      </c>
      <c r="BG108">
        <v>52.99</v>
      </c>
      <c r="BH108">
        <v>564</v>
      </c>
      <c r="BI108">
        <v>52.99</v>
      </c>
      <c r="BJ108">
        <v>629</v>
      </c>
      <c r="BK108">
        <v>92</v>
      </c>
      <c r="BL108">
        <v>1628</v>
      </c>
      <c r="BM108">
        <v>1689</v>
      </c>
      <c r="BN108">
        <v>339.2</v>
      </c>
      <c r="BO108">
        <v>120.5</v>
      </c>
      <c r="BP108">
        <v>425.5</v>
      </c>
      <c r="BQ108">
        <v>52.99</v>
      </c>
      <c r="BR108">
        <v>41.49</v>
      </c>
      <c r="BS108">
        <v>1103952</v>
      </c>
      <c r="BT108">
        <v>11400.6</v>
      </c>
      <c r="BU108" t="str">
        <f>SRP[[#This Row],[Tier]]&amp;" - "&amp;DOLLAR(SRP[[#This Row],[United States]],2)&amp;" USD"</f>
        <v>106 - $52.99 USD</v>
      </c>
    </row>
    <row r="109" spans="1:73" x14ac:dyDescent="0.25">
      <c r="A109">
        <v>107</v>
      </c>
      <c r="B109">
        <v>53.49</v>
      </c>
      <c r="C109">
        <v>4066</v>
      </c>
      <c r="D109">
        <v>516.5</v>
      </c>
      <c r="E109">
        <v>70.2</v>
      </c>
      <c r="F109">
        <v>53.49</v>
      </c>
      <c r="G109">
        <v>4415</v>
      </c>
      <c r="H109">
        <v>53.49</v>
      </c>
      <c r="I109">
        <v>106</v>
      </c>
      <c r="J109">
        <v>80.25</v>
      </c>
      <c r="K109">
        <v>53.49</v>
      </c>
      <c r="L109">
        <v>36650</v>
      </c>
      <c r="M109" t="s">
        <v>530</v>
      </c>
      <c r="N109">
        <v>153400</v>
      </c>
      <c r="O109">
        <v>26750</v>
      </c>
      <c r="P109">
        <v>321</v>
      </c>
      <c r="Q109">
        <v>53.49</v>
      </c>
      <c r="R109">
        <v>1069</v>
      </c>
      <c r="S109">
        <v>412.5</v>
      </c>
      <c r="T109">
        <v>322.75</v>
      </c>
      <c r="U109">
        <v>53.49</v>
      </c>
      <c r="V109">
        <v>53.49</v>
      </c>
      <c r="W109">
        <v>53.49</v>
      </c>
      <c r="X109">
        <v>53.49</v>
      </c>
      <c r="Y109">
        <v>53.49</v>
      </c>
      <c r="Z109">
        <v>344.5</v>
      </c>
      <c r="AA109">
        <v>10690</v>
      </c>
      <c r="AB109">
        <v>6954</v>
      </c>
      <c r="AC109">
        <v>2570</v>
      </c>
      <c r="AD109">
        <v>505000</v>
      </c>
      <c r="AE109">
        <v>53.49</v>
      </c>
      <c r="AF109">
        <v>237.5</v>
      </c>
      <c r="AG109">
        <v>53.49</v>
      </c>
      <c r="AH109" t="e">
        <v>#REF!</v>
      </c>
      <c r="AI109">
        <v>7924</v>
      </c>
      <c r="AJ109">
        <v>51400</v>
      </c>
      <c r="AK109">
        <v>53.49</v>
      </c>
      <c r="AL109">
        <v>92.5</v>
      </c>
      <c r="AM109">
        <v>141.44999999999999</v>
      </c>
      <c r="AN109">
        <v>53.49</v>
      </c>
      <c r="AO109">
        <v>171</v>
      </c>
      <c r="AP109">
        <v>53.49</v>
      </c>
      <c r="AQ109">
        <v>15799</v>
      </c>
      <c r="AR109">
        <v>698</v>
      </c>
      <c r="AS109">
        <v>53.49</v>
      </c>
      <c r="AT109">
        <v>73.45</v>
      </c>
      <c r="AU109">
        <v>566.5</v>
      </c>
      <c r="AV109">
        <v>4981.5</v>
      </c>
      <c r="AW109">
        <v>144.44999999999999</v>
      </c>
      <c r="AX109">
        <v>2339</v>
      </c>
      <c r="AY109">
        <v>206.99</v>
      </c>
      <c r="AZ109">
        <v>53.49</v>
      </c>
      <c r="BA109">
        <v>194.6</v>
      </c>
      <c r="BB109">
        <v>190.6</v>
      </c>
      <c r="BC109">
        <v>2239</v>
      </c>
      <c r="BD109">
        <v>242.5</v>
      </c>
      <c r="BE109">
        <v>63.4</v>
      </c>
      <c r="BF109">
        <v>53.49</v>
      </c>
      <c r="BG109">
        <v>53.49</v>
      </c>
      <c r="BH109">
        <v>566.5</v>
      </c>
      <c r="BI109">
        <v>53.49</v>
      </c>
      <c r="BJ109">
        <v>634</v>
      </c>
      <c r="BK109">
        <v>92.5</v>
      </c>
      <c r="BL109">
        <v>1651</v>
      </c>
      <c r="BM109">
        <v>1704</v>
      </c>
      <c r="BN109">
        <v>342.4</v>
      </c>
      <c r="BO109">
        <v>122.25</v>
      </c>
      <c r="BP109">
        <v>429.75</v>
      </c>
      <c r="BQ109">
        <v>53.49</v>
      </c>
      <c r="BR109">
        <v>41.74</v>
      </c>
      <c r="BS109">
        <v>1114369</v>
      </c>
      <c r="BT109">
        <v>11508.2</v>
      </c>
      <c r="BU109" t="str">
        <f>SRP[[#This Row],[Tier]]&amp;" - "&amp;DOLLAR(SRP[[#This Row],[United States]],2)&amp;" USD"</f>
        <v>107 - $53.49 USD</v>
      </c>
    </row>
    <row r="110" spans="1:73" x14ac:dyDescent="0.25">
      <c r="A110">
        <v>108</v>
      </c>
      <c r="B110">
        <v>53.99</v>
      </c>
      <c r="C110">
        <v>4104</v>
      </c>
      <c r="D110">
        <v>519</v>
      </c>
      <c r="E110">
        <v>70.95</v>
      </c>
      <c r="F110">
        <v>53.99</v>
      </c>
      <c r="G110">
        <v>4460</v>
      </c>
      <c r="H110">
        <v>53.99</v>
      </c>
      <c r="I110">
        <v>107</v>
      </c>
      <c r="J110">
        <v>81</v>
      </c>
      <c r="K110">
        <v>53.99</v>
      </c>
      <c r="L110">
        <v>36900</v>
      </c>
      <c r="M110" t="s">
        <v>530</v>
      </c>
      <c r="N110">
        <v>153900</v>
      </c>
      <c r="O110">
        <v>27000</v>
      </c>
      <c r="P110">
        <v>324</v>
      </c>
      <c r="Q110">
        <v>53.99</v>
      </c>
      <c r="R110">
        <v>1079</v>
      </c>
      <c r="S110">
        <v>415</v>
      </c>
      <c r="T110">
        <v>326</v>
      </c>
      <c r="U110">
        <v>53.99</v>
      </c>
      <c r="V110">
        <v>53.99</v>
      </c>
      <c r="W110">
        <v>53.99</v>
      </c>
      <c r="X110">
        <v>53.99</v>
      </c>
      <c r="Y110">
        <v>53.99</v>
      </c>
      <c r="Z110">
        <v>351</v>
      </c>
      <c r="AA110">
        <v>10790</v>
      </c>
      <c r="AB110">
        <v>7019</v>
      </c>
      <c r="AC110">
        <v>2580</v>
      </c>
      <c r="AD110">
        <v>510000</v>
      </c>
      <c r="AE110">
        <v>53.99</v>
      </c>
      <c r="AF110">
        <v>240</v>
      </c>
      <c r="AG110">
        <v>53.99</v>
      </c>
      <c r="AH110" t="e">
        <v>#REF!</v>
      </c>
      <c r="AI110">
        <v>7999</v>
      </c>
      <c r="AJ110">
        <v>51900</v>
      </c>
      <c r="AK110">
        <v>53.99</v>
      </c>
      <c r="AL110">
        <v>93</v>
      </c>
      <c r="AM110">
        <v>142.80000000000001</v>
      </c>
      <c r="AN110">
        <v>53.99</v>
      </c>
      <c r="AO110">
        <v>172</v>
      </c>
      <c r="AP110">
        <v>53.99</v>
      </c>
      <c r="AQ110">
        <v>15949</v>
      </c>
      <c r="AR110">
        <v>705</v>
      </c>
      <c r="AS110">
        <v>53.99</v>
      </c>
      <c r="AT110">
        <v>73.95</v>
      </c>
      <c r="AU110">
        <v>569</v>
      </c>
      <c r="AV110">
        <v>5029</v>
      </c>
      <c r="AW110">
        <v>145.80000000000001</v>
      </c>
      <c r="AX110">
        <v>2359</v>
      </c>
      <c r="AY110">
        <v>207.99</v>
      </c>
      <c r="AZ110">
        <v>53.99</v>
      </c>
      <c r="BA110">
        <v>196.4</v>
      </c>
      <c r="BB110">
        <v>192.4</v>
      </c>
      <c r="BC110">
        <v>2259</v>
      </c>
      <c r="BD110">
        <v>243</v>
      </c>
      <c r="BE110">
        <v>63.9</v>
      </c>
      <c r="BF110">
        <v>53.99</v>
      </c>
      <c r="BG110">
        <v>53.99</v>
      </c>
      <c r="BH110">
        <v>569</v>
      </c>
      <c r="BI110">
        <v>53.99</v>
      </c>
      <c r="BJ110">
        <v>639</v>
      </c>
      <c r="BK110">
        <v>93</v>
      </c>
      <c r="BL110">
        <v>1674</v>
      </c>
      <c r="BM110">
        <v>1719</v>
      </c>
      <c r="BN110">
        <v>345.6</v>
      </c>
      <c r="BO110">
        <v>124</v>
      </c>
      <c r="BP110">
        <v>434</v>
      </c>
      <c r="BQ110">
        <v>53.99</v>
      </c>
      <c r="BR110">
        <v>41.99</v>
      </c>
      <c r="BS110">
        <v>1124786</v>
      </c>
      <c r="BT110">
        <v>11615.8</v>
      </c>
      <c r="BU110" t="str">
        <f>SRP[[#This Row],[Tier]]&amp;" - "&amp;DOLLAR(SRP[[#This Row],[United States]],2)&amp;" USD"</f>
        <v>108 - $53.99 USD</v>
      </c>
    </row>
    <row r="111" spans="1:73" x14ac:dyDescent="0.25">
      <c r="A111">
        <v>109</v>
      </c>
      <c r="B111">
        <v>54.49</v>
      </c>
      <c r="C111">
        <v>4142</v>
      </c>
      <c r="D111">
        <v>521.5</v>
      </c>
      <c r="E111">
        <v>71.7</v>
      </c>
      <c r="F111">
        <v>54.49</v>
      </c>
      <c r="G111">
        <v>4505</v>
      </c>
      <c r="H111">
        <v>54.49</v>
      </c>
      <c r="I111">
        <v>108</v>
      </c>
      <c r="J111">
        <v>81.75</v>
      </c>
      <c r="K111">
        <v>54.49</v>
      </c>
      <c r="L111">
        <v>37150</v>
      </c>
      <c r="M111" t="s">
        <v>530</v>
      </c>
      <c r="N111">
        <v>154400</v>
      </c>
      <c r="O111">
        <v>27250</v>
      </c>
      <c r="P111">
        <v>327</v>
      </c>
      <c r="Q111">
        <v>54.49</v>
      </c>
      <c r="R111">
        <v>1089</v>
      </c>
      <c r="S111">
        <v>417.5</v>
      </c>
      <c r="T111">
        <v>329.25</v>
      </c>
      <c r="U111">
        <v>54.49</v>
      </c>
      <c r="V111">
        <v>54.49</v>
      </c>
      <c r="W111">
        <v>54.49</v>
      </c>
      <c r="X111">
        <v>54.49</v>
      </c>
      <c r="Y111">
        <v>54.49</v>
      </c>
      <c r="Z111">
        <v>357.5</v>
      </c>
      <c r="AA111">
        <v>10890</v>
      </c>
      <c r="AB111">
        <v>7084</v>
      </c>
      <c r="AC111">
        <v>2590</v>
      </c>
      <c r="AD111">
        <v>515000</v>
      </c>
      <c r="AE111">
        <v>54.49</v>
      </c>
      <c r="AF111">
        <v>242.5</v>
      </c>
      <c r="AG111">
        <v>54.49</v>
      </c>
      <c r="AH111" t="e">
        <v>#REF!</v>
      </c>
      <c r="AI111">
        <v>8074</v>
      </c>
      <c r="AJ111">
        <v>52400</v>
      </c>
      <c r="AK111">
        <v>54.49</v>
      </c>
      <c r="AL111">
        <v>93.5</v>
      </c>
      <c r="AM111">
        <v>144.15</v>
      </c>
      <c r="AN111">
        <v>54.49</v>
      </c>
      <c r="AO111">
        <v>174</v>
      </c>
      <c r="AP111">
        <v>54.49</v>
      </c>
      <c r="AQ111">
        <v>16099</v>
      </c>
      <c r="AR111">
        <v>712</v>
      </c>
      <c r="AS111">
        <v>54.49</v>
      </c>
      <c r="AT111">
        <v>74.45</v>
      </c>
      <c r="AU111">
        <v>571.5</v>
      </c>
      <c r="AV111">
        <v>5076.5</v>
      </c>
      <c r="AW111">
        <v>147.15</v>
      </c>
      <c r="AX111">
        <v>2379</v>
      </c>
      <c r="AY111">
        <v>208.99</v>
      </c>
      <c r="AZ111">
        <v>54.49</v>
      </c>
      <c r="BA111">
        <v>198.2</v>
      </c>
      <c r="BB111">
        <v>194.2</v>
      </c>
      <c r="BC111">
        <v>2279</v>
      </c>
      <c r="BD111">
        <v>243.5</v>
      </c>
      <c r="BE111">
        <v>64.400000000000006</v>
      </c>
      <c r="BF111">
        <v>54.49</v>
      </c>
      <c r="BG111">
        <v>54.49</v>
      </c>
      <c r="BH111">
        <v>571.5</v>
      </c>
      <c r="BI111">
        <v>54.49</v>
      </c>
      <c r="BJ111">
        <v>644</v>
      </c>
      <c r="BK111">
        <v>93.5</v>
      </c>
      <c r="BL111">
        <v>1697</v>
      </c>
      <c r="BM111">
        <v>1734</v>
      </c>
      <c r="BN111">
        <v>348.8</v>
      </c>
      <c r="BO111">
        <v>125.75</v>
      </c>
      <c r="BP111">
        <v>438.25</v>
      </c>
      <c r="BQ111">
        <v>54.49</v>
      </c>
      <c r="BR111">
        <v>42.24</v>
      </c>
      <c r="BS111">
        <v>1135203</v>
      </c>
      <c r="BT111">
        <v>11723.4</v>
      </c>
      <c r="BU111" t="str">
        <f>SRP[[#This Row],[Tier]]&amp;" - "&amp;DOLLAR(SRP[[#This Row],[United States]],2)&amp;" USD"</f>
        <v>109 - $54.49 USD</v>
      </c>
    </row>
    <row r="112" spans="1:73" x14ac:dyDescent="0.25">
      <c r="A112">
        <v>110</v>
      </c>
      <c r="B112">
        <v>54.99</v>
      </c>
      <c r="C112">
        <v>4180</v>
      </c>
      <c r="D112">
        <v>524</v>
      </c>
      <c r="E112">
        <v>72.45</v>
      </c>
      <c r="F112">
        <v>54.99</v>
      </c>
      <c r="G112">
        <v>4550</v>
      </c>
      <c r="H112">
        <v>54.99</v>
      </c>
      <c r="I112">
        <v>109</v>
      </c>
      <c r="J112">
        <v>82.5</v>
      </c>
      <c r="K112">
        <v>54.99</v>
      </c>
      <c r="L112">
        <v>37400</v>
      </c>
      <c r="M112" t="s">
        <v>530</v>
      </c>
      <c r="N112">
        <v>154900</v>
      </c>
      <c r="O112">
        <v>27500</v>
      </c>
      <c r="P112">
        <v>330</v>
      </c>
      <c r="Q112">
        <v>54.99</v>
      </c>
      <c r="R112">
        <v>1099</v>
      </c>
      <c r="S112">
        <v>420</v>
      </c>
      <c r="T112">
        <v>332.5</v>
      </c>
      <c r="U112">
        <v>54.99</v>
      </c>
      <c r="V112">
        <v>54.99</v>
      </c>
      <c r="W112">
        <v>54.99</v>
      </c>
      <c r="X112">
        <v>54.99</v>
      </c>
      <c r="Y112">
        <v>54.99</v>
      </c>
      <c r="Z112">
        <v>364</v>
      </c>
      <c r="AA112">
        <v>10990</v>
      </c>
      <c r="AB112">
        <v>7149</v>
      </c>
      <c r="AC112">
        <v>2600</v>
      </c>
      <c r="AD112">
        <v>520000</v>
      </c>
      <c r="AE112">
        <v>54.99</v>
      </c>
      <c r="AF112">
        <v>245</v>
      </c>
      <c r="AG112">
        <v>54.99</v>
      </c>
      <c r="AH112" t="e">
        <v>#REF!</v>
      </c>
      <c r="AI112">
        <v>8149</v>
      </c>
      <c r="AJ112">
        <v>52900</v>
      </c>
      <c r="AK112">
        <v>54.99</v>
      </c>
      <c r="AL112">
        <v>94</v>
      </c>
      <c r="AM112">
        <v>145.5</v>
      </c>
      <c r="AN112">
        <v>54.99</v>
      </c>
      <c r="AO112">
        <v>175</v>
      </c>
      <c r="AP112">
        <v>54.99</v>
      </c>
      <c r="AQ112">
        <v>16249</v>
      </c>
      <c r="AR112">
        <v>719</v>
      </c>
      <c r="AS112">
        <v>54.99</v>
      </c>
      <c r="AT112">
        <v>74.95</v>
      </c>
      <c r="AU112">
        <v>574</v>
      </c>
      <c r="AV112">
        <v>5124</v>
      </c>
      <c r="AW112">
        <v>148.5</v>
      </c>
      <c r="AX112">
        <v>2399</v>
      </c>
      <c r="AY112">
        <v>209.99</v>
      </c>
      <c r="AZ112">
        <v>54.99</v>
      </c>
      <c r="BA112">
        <v>200</v>
      </c>
      <c r="BB112">
        <v>196</v>
      </c>
      <c r="BC112">
        <v>2299</v>
      </c>
      <c r="BD112">
        <v>244</v>
      </c>
      <c r="BE112">
        <v>64.900000000000006</v>
      </c>
      <c r="BF112">
        <v>54.99</v>
      </c>
      <c r="BG112">
        <v>54.99</v>
      </c>
      <c r="BH112">
        <v>574</v>
      </c>
      <c r="BI112">
        <v>54.99</v>
      </c>
      <c r="BJ112">
        <v>649</v>
      </c>
      <c r="BK112">
        <v>94</v>
      </c>
      <c r="BL112">
        <v>1720</v>
      </c>
      <c r="BM112">
        <v>1749</v>
      </c>
      <c r="BN112">
        <v>352</v>
      </c>
      <c r="BO112">
        <v>127.5</v>
      </c>
      <c r="BP112">
        <v>442.5</v>
      </c>
      <c r="BQ112">
        <v>54.99</v>
      </c>
      <c r="BR112">
        <v>42.49</v>
      </c>
      <c r="BS112">
        <v>1145620</v>
      </c>
      <c r="BT112">
        <v>11831</v>
      </c>
      <c r="BU112" t="str">
        <f>SRP[[#This Row],[Tier]]&amp;" - "&amp;DOLLAR(SRP[[#This Row],[United States]],2)&amp;" USD"</f>
        <v>110 - $54.99 USD</v>
      </c>
    </row>
    <row r="113" spans="1:73" x14ac:dyDescent="0.25">
      <c r="A113">
        <v>111</v>
      </c>
      <c r="B113">
        <v>55.49</v>
      </c>
      <c r="C113">
        <v>4218</v>
      </c>
      <c r="D113">
        <v>526.5</v>
      </c>
      <c r="E113">
        <v>73.2</v>
      </c>
      <c r="F113">
        <v>55.49</v>
      </c>
      <c r="G113">
        <v>4595</v>
      </c>
      <c r="H113">
        <v>55.49</v>
      </c>
      <c r="I113">
        <v>110</v>
      </c>
      <c r="J113">
        <v>83.25</v>
      </c>
      <c r="K113">
        <v>55.49</v>
      </c>
      <c r="L113">
        <v>37650</v>
      </c>
      <c r="M113" t="s">
        <v>530</v>
      </c>
      <c r="N113">
        <v>155400</v>
      </c>
      <c r="O113">
        <v>27750</v>
      </c>
      <c r="P113">
        <v>333</v>
      </c>
      <c r="Q113">
        <v>55.49</v>
      </c>
      <c r="R113">
        <v>1109</v>
      </c>
      <c r="S113">
        <v>422.5</v>
      </c>
      <c r="T113">
        <v>335.75</v>
      </c>
      <c r="U113">
        <v>55.49</v>
      </c>
      <c r="V113">
        <v>55.49</v>
      </c>
      <c r="W113">
        <v>55.49</v>
      </c>
      <c r="X113">
        <v>55.49</v>
      </c>
      <c r="Y113">
        <v>55.49</v>
      </c>
      <c r="Z113">
        <v>370.5</v>
      </c>
      <c r="AA113">
        <v>11090</v>
      </c>
      <c r="AB113">
        <v>7214</v>
      </c>
      <c r="AC113">
        <v>2610</v>
      </c>
      <c r="AD113">
        <v>525000</v>
      </c>
      <c r="AE113">
        <v>55.49</v>
      </c>
      <c r="AF113">
        <v>247.5</v>
      </c>
      <c r="AG113">
        <v>55.49</v>
      </c>
      <c r="AH113" t="e">
        <v>#REF!</v>
      </c>
      <c r="AI113">
        <v>8224</v>
      </c>
      <c r="AJ113">
        <v>53400</v>
      </c>
      <c r="AK113">
        <v>55.49</v>
      </c>
      <c r="AL113">
        <v>94.5</v>
      </c>
      <c r="AM113">
        <v>146.85</v>
      </c>
      <c r="AN113">
        <v>55.49</v>
      </c>
      <c r="AO113">
        <v>177</v>
      </c>
      <c r="AP113">
        <v>55.49</v>
      </c>
      <c r="AQ113">
        <v>16399</v>
      </c>
      <c r="AR113">
        <v>726</v>
      </c>
      <c r="AS113">
        <v>55.49</v>
      </c>
      <c r="AT113">
        <v>75.45</v>
      </c>
      <c r="AU113">
        <v>576.5</v>
      </c>
      <c r="AV113">
        <v>5171.5</v>
      </c>
      <c r="AW113">
        <v>149.85</v>
      </c>
      <c r="AX113">
        <v>2419</v>
      </c>
      <c r="AY113">
        <v>210.99</v>
      </c>
      <c r="AZ113">
        <v>55.49</v>
      </c>
      <c r="BA113">
        <v>201.8</v>
      </c>
      <c r="BB113">
        <v>197.8</v>
      </c>
      <c r="BC113">
        <v>2319</v>
      </c>
      <c r="BD113">
        <v>244.5</v>
      </c>
      <c r="BE113">
        <v>65.400000000000006</v>
      </c>
      <c r="BF113">
        <v>55.49</v>
      </c>
      <c r="BG113">
        <v>55.49</v>
      </c>
      <c r="BH113">
        <v>576.5</v>
      </c>
      <c r="BI113">
        <v>55.49</v>
      </c>
      <c r="BJ113">
        <v>654</v>
      </c>
      <c r="BK113">
        <v>94.5</v>
      </c>
      <c r="BL113">
        <v>1743</v>
      </c>
      <c r="BM113">
        <v>1764</v>
      </c>
      <c r="BN113">
        <v>355.2</v>
      </c>
      <c r="BO113">
        <v>129.25</v>
      </c>
      <c r="BP113">
        <v>446.75</v>
      </c>
      <c r="BQ113">
        <v>55.49</v>
      </c>
      <c r="BR113">
        <v>42.74</v>
      </c>
      <c r="BS113">
        <v>1156037</v>
      </c>
      <c r="BT113">
        <v>11938.6</v>
      </c>
      <c r="BU113" t="str">
        <f>SRP[[#This Row],[Tier]]&amp;" - "&amp;DOLLAR(SRP[[#This Row],[United States]],2)&amp;" USD"</f>
        <v>111 - $55.49 USD</v>
      </c>
    </row>
    <row r="114" spans="1:73" x14ac:dyDescent="0.25">
      <c r="A114">
        <v>112</v>
      </c>
      <c r="B114">
        <v>55.99</v>
      </c>
      <c r="C114">
        <v>4256</v>
      </c>
      <c r="D114">
        <v>529</v>
      </c>
      <c r="E114">
        <v>73.95</v>
      </c>
      <c r="F114">
        <v>55.99</v>
      </c>
      <c r="G114">
        <v>4640</v>
      </c>
      <c r="H114">
        <v>55.99</v>
      </c>
      <c r="I114">
        <v>111</v>
      </c>
      <c r="J114">
        <v>84</v>
      </c>
      <c r="K114">
        <v>55.99</v>
      </c>
      <c r="L114">
        <v>37900</v>
      </c>
      <c r="M114" t="s">
        <v>530</v>
      </c>
      <c r="N114">
        <v>155900</v>
      </c>
      <c r="O114">
        <v>28000</v>
      </c>
      <c r="P114">
        <v>336</v>
      </c>
      <c r="Q114">
        <v>55.99</v>
      </c>
      <c r="R114">
        <v>1119</v>
      </c>
      <c r="S114">
        <v>425</v>
      </c>
      <c r="T114">
        <v>339</v>
      </c>
      <c r="U114">
        <v>55.99</v>
      </c>
      <c r="V114">
        <v>55.99</v>
      </c>
      <c r="W114">
        <v>55.99</v>
      </c>
      <c r="X114">
        <v>55.99</v>
      </c>
      <c r="Y114">
        <v>55.99</v>
      </c>
      <c r="Z114">
        <v>377</v>
      </c>
      <c r="AA114">
        <v>11190</v>
      </c>
      <c r="AB114">
        <v>7279</v>
      </c>
      <c r="AC114">
        <v>2620</v>
      </c>
      <c r="AD114">
        <v>530000</v>
      </c>
      <c r="AE114">
        <v>55.99</v>
      </c>
      <c r="AF114">
        <v>250</v>
      </c>
      <c r="AG114">
        <v>55.99</v>
      </c>
      <c r="AH114" t="e">
        <v>#REF!</v>
      </c>
      <c r="AI114">
        <v>8299</v>
      </c>
      <c r="AJ114">
        <v>53900</v>
      </c>
      <c r="AK114">
        <v>55.99</v>
      </c>
      <c r="AL114">
        <v>95</v>
      </c>
      <c r="AM114">
        <v>148.19999999999999</v>
      </c>
      <c r="AN114">
        <v>55.99</v>
      </c>
      <c r="AO114">
        <v>178</v>
      </c>
      <c r="AP114">
        <v>55.99</v>
      </c>
      <c r="AQ114">
        <v>16549</v>
      </c>
      <c r="AR114">
        <v>733</v>
      </c>
      <c r="AS114">
        <v>55.99</v>
      </c>
      <c r="AT114">
        <v>75.95</v>
      </c>
      <c r="AU114">
        <v>579</v>
      </c>
      <c r="AV114">
        <v>5219</v>
      </c>
      <c r="AW114">
        <v>151.19999999999999</v>
      </c>
      <c r="AX114">
        <v>2439</v>
      </c>
      <c r="AY114">
        <v>211.99</v>
      </c>
      <c r="AZ114">
        <v>55.99</v>
      </c>
      <c r="BA114">
        <v>203.6</v>
      </c>
      <c r="BB114">
        <v>199.6</v>
      </c>
      <c r="BC114">
        <v>2339</v>
      </c>
      <c r="BD114">
        <v>245</v>
      </c>
      <c r="BE114">
        <v>65.900000000000006</v>
      </c>
      <c r="BF114">
        <v>55.99</v>
      </c>
      <c r="BG114">
        <v>55.99</v>
      </c>
      <c r="BH114">
        <v>579</v>
      </c>
      <c r="BI114">
        <v>55.99</v>
      </c>
      <c r="BJ114">
        <v>659</v>
      </c>
      <c r="BK114">
        <v>95</v>
      </c>
      <c r="BL114">
        <v>1766</v>
      </c>
      <c r="BM114">
        <v>1779</v>
      </c>
      <c r="BN114">
        <v>358.4</v>
      </c>
      <c r="BO114">
        <v>131</v>
      </c>
      <c r="BP114">
        <v>451</v>
      </c>
      <c r="BQ114">
        <v>55.99</v>
      </c>
      <c r="BR114">
        <v>42.99</v>
      </c>
      <c r="BS114">
        <v>1166454</v>
      </c>
      <c r="BT114">
        <v>12046.2</v>
      </c>
      <c r="BU114" t="str">
        <f>SRP[[#This Row],[Tier]]&amp;" - "&amp;DOLLAR(SRP[[#This Row],[United States]],2)&amp;" USD"</f>
        <v>112 - $55.99 USD</v>
      </c>
    </row>
    <row r="115" spans="1:73" x14ac:dyDescent="0.25">
      <c r="A115">
        <v>113</v>
      </c>
      <c r="B115">
        <v>56.49</v>
      </c>
      <c r="C115">
        <v>4294</v>
      </c>
      <c r="D115">
        <v>531.5</v>
      </c>
      <c r="E115">
        <v>74.7</v>
      </c>
      <c r="F115">
        <v>56.49</v>
      </c>
      <c r="G115">
        <v>4685</v>
      </c>
      <c r="H115">
        <v>56.49</v>
      </c>
      <c r="I115">
        <v>112</v>
      </c>
      <c r="J115">
        <v>84.75</v>
      </c>
      <c r="K115">
        <v>56.49</v>
      </c>
      <c r="L115">
        <v>38150</v>
      </c>
      <c r="M115" t="s">
        <v>530</v>
      </c>
      <c r="N115">
        <v>156400</v>
      </c>
      <c r="O115">
        <v>28250</v>
      </c>
      <c r="P115">
        <v>339</v>
      </c>
      <c r="Q115">
        <v>56.49</v>
      </c>
      <c r="R115">
        <v>1129</v>
      </c>
      <c r="S115">
        <v>427.5</v>
      </c>
      <c r="T115">
        <v>342.25</v>
      </c>
      <c r="U115">
        <v>56.49</v>
      </c>
      <c r="V115">
        <v>56.49</v>
      </c>
      <c r="W115">
        <v>56.49</v>
      </c>
      <c r="X115">
        <v>56.49</v>
      </c>
      <c r="Y115">
        <v>56.49</v>
      </c>
      <c r="Z115">
        <v>383.5</v>
      </c>
      <c r="AA115">
        <v>11290</v>
      </c>
      <c r="AB115">
        <v>7344</v>
      </c>
      <c r="AC115">
        <v>2630</v>
      </c>
      <c r="AD115">
        <v>535000</v>
      </c>
      <c r="AE115">
        <v>56.49</v>
      </c>
      <c r="AF115">
        <v>252.5</v>
      </c>
      <c r="AG115">
        <v>56.49</v>
      </c>
      <c r="AH115" t="e">
        <v>#REF!</v>
      </c>
      <c r="AI115">
        <v>8374</v>
      </c>
      <c r="AJ115">
        <v>54400</v>
      </c>
      <c r="AK115">
        <v>56.49</v>
      </c>
      <c r="AL115">
        <v>95.5</v>
      </c>
      <c r="AM115">
        <v>149.55000000000001</v>
      </c>
      <c r="AN115">
        <v>56.49</v>
      </c>
      <c r="AO115">
        <v>180</v>
      </c>
      <c r="AP115">
        <v>56.49</v>
      </c>
      <c r="AQ115">
        <v>16699</v>
      </c>
      <c r="AR115">
        <v>740</v>
      </c>
      <c r="AS115">
        <v>56.49</v>
      </c>
      <c r="AT115">
        <v>76.45</v>
      </c>
      <c r="AU115">
        <v>581.5</v>
      </c>
      <c r="AV115">
        <v>5266.5</v>
      </c>
      <c r="AW115">
        <v>152.55000000000001</v>
      </c>
      <c r="AX115">
        <v>2459</v>
      </c>
      <c r="AY115">
        <v>212.99</v>
      </c>
      <c r="AZ115">
        <v>56.49</v>
      </c>
      <c r="BA115">
        <v>205.4</v>
      </c>
      <c r="BB115">
        <v>201.4</v>
      </c>
      <c r="BC115">
        <v>2359</v>
      </c>
      <c r="BD115">
        <v>245.5</v>
      </c>
      <c r="BE115">
        <v>66.400000000000006</v>
      </c>
      <c r="BF115">
        <v>56.49</v>
      </c>
      <c r="BG115">
        <v>56.49</v>
      </c>
      <c r="BH115">
        <v>581.5</v>
      </c>
      <c r="BI115">
        <v>56.49</v>
      </c>
      <c r="BJ115">
        <v>664</v>
      </c>
      <c r="BK115">
        <v>95.5</v>
      </c>
      <c r="BL115">
        <v>1789</v>
      </c>
      <c r="BM115">
        <v>1794</v>
      </c>
      <c r="BN115">
        <v>361.6</v>
      </c>
      <c r="BO115">
        <v>132.75</v>
      </c>
      <c r="BP115">
        <v>455.25</v>
      </c>
      <c r="BQ115">
        <v>56.49</v>
      </c>
      <c r="BR115">
        <v>43.24</v>
      </c>
      <c r="BS115">
        <v>1176871</v>
      </c>
      <c r="BT115">
        <v>12153.8</v>
      </c>
      <c r="BU115" t="str">
        <f>SRP[[#This Row],[Tier]]&amp;" - "&amp;DOLLAR(SRP[[#This Row],[United States]],2)&amp;" USD"</f>
        <v>113 - $56.49 USD</v>
      </c>
    </row>
    <row r="116" spans="1:73" x14ac:dyDescent="0.25">
      <c r="A116">
        <v>114</v>
      </c>
      <c r="B116">
        <v>56.99</v>
      </c>
      <c r="C116">
        <v>4332</v>
      </c>
      <c r="D116">
        <v>534</v>
      </c>
      <c r="E116">
        <v>75.45</v>
      </c>
      <c r="F116">
        <v>56.99</v>
      </c>
      <c r="G116">
        <v>4730</v>
      </c>
      <c r="H116">
        <v>56.99</v>
      </c>
      <c r="I116">
        <v>113</v>
      </c>
      <c r="J116">
        <v>85.5</v>
      </c>
      <c r="K116">
        <v>56.99</v>
      </c>
      <c r="L116">
        <v>38400</v>
      </c>
      <c r="M116" t="s">
        <v>530</v>
      </c>
      <c r="N116">
        <v>156900</v>
      </c>
      <c r="O116">
        <v>28500</v>
      </c>
      <c r="P116">
        <v>342</v>
      </c>
      <c r="Q116">
        <v>56.99</v>
      </c>
      <c r="R116">
        <v>1139</v>
      </c>
      <c r="S116">
        <v>430</v>
      </c>
      <c r="T116">
        <v>345.5</v>
      </c>
      <c r="U116">
        <v>56.99</v>
      </c>
      <c r="V116">
        <v>56.99</v>
      </c>
      <c r="W116">
        <v>56.99</v>
      </c>
      <c r="X116">
        <v>56.99</v>
      </c>
      <c r="Y116">
        <v>56.99</v>
      </c>
      <c r="Z116">
        <v>390</v>
      </c>
      <c r="AA116">
        <v>11390</v>
      </c>
      <c r="AB116">
        <v>7409</v>
      </c>
      <c r="AC116">
        <v>2640</v>
      </c>
      <c r="AD116">
        <v>540000</v>
      </c>
      <c r="AE116">
        <v>56.99</v>
      </c>
      <c r="AF116">
        <v>255</v>
      </c>
      <c r="AG116">
        <v>56.99</v>
      </c>
      <c r="AH116" t="e">
        <v>#REF!</v>
      </c>
      <c r="AI116">
        <v>8449</v>
      </c>
      <c r="AJ116">
        <v>54900</v>
      </c>
      <c r="AK116">
        <v>56.99</v>
      </c>
      <c r="AL116">
        <v>96</v>
      </c>
      <c r="AM116">
        <v>150.9</v>
      </c>
      <c r="AN116">
        <v>56.99</v>
      </c>
      <c r="AO116">
        <v>181</v>
      </c>
      <c r="AP116">
        <v>56.99</v>
      </c>
      <c r="AQ116">
        <v>16849</v>
      </c>
      <c r="AR116">
        <v>747</v>
      </c>
      <c r="AS116">
        <v>56.99</v>
      </c>
      <c r="AT116">
        <v>76.95</v>
      </c>
      <c r="AU116">
        <v>584</v>
      </c>
      <c r="AV116">
        <v>5314</v>
      </c>
      <c r="AW116">
        <v>153.9</v>
      </c>
      <c r="AX116">
        <v>2479</v>
      </c>
      <c r="AY116">
        <v>213.99</v>
      </c>
      <c r="AZ116">
        <v>56.99</v>
      </c>
      <c r="BA116">
        <v>207.2</v>
      </c>
      <c r="BB116">
        <v>203.2</v>
      </c>
      <c r="BC116">
        <v>2379</v>
      </c>
      <c r="BD116">
        <v>246</v>
      </c>
      <c r="BE116">
        <v>66.900000000000006</v>
      </c>
      <c r="BF116">
        <v>56.99</v>
      </c>
      <c r="BG116">
        <v>56.99</v>
      </c>
      <c r="BH116">
        <v>584</v>
      </c>
      <c r="BI116">
        <v>56.99</v>
      </c>
      <c r="BJ116">
        <v>669</v>
      </c>
      <c r="BK116">
        <v>96</v>
      </c>
      <c r="BL116">
        <v>1812</v>
      </c>
      <c r="BM116">
        <v>1809</v>
      </c>
      <c r="BN116">
        <v>364.8</v>
      </c>
      <c r="BO116">
        <v>134.5</v>
      </c>
      <c r="BP116">
        <v>459.5</v>
      </c>
      <c r="BQ116">
        <v>56.99</v>
      </c>
      <c r="BR116">
        <v>43.49</v>
      </c>
      <c r="BS116">
        <v>1187288</v>
      </c>
      <c r="BT116">
        <v>12261.4</v>
      </c>
      <c r="BU116" t="str">
        <f>SRP[[#This Row],[Tier]]&amp;" - "&amp;DOLLAR(SRP[[#This Row],[United States]],2)&amp;" USD"</f>
        <v>114 - $56.99 USD</v>
      </c>
    </row>
    <row r="117" spans="1:73" x14ac:dyDescent="0.25">
      <c r="A117">
        <v>115</v>
      </c>
      <c r="B117">
        <v>57.49</v>
      </c>
      <c r="C117">
        <v>4370</v>
      </c>
      <c r="D117">
        <v>536.5</v>
      </c>
      <c r="E117">
        <v>76.2</v>
      </c>
      <c r="F117">
        <v>57.49</v>
      </c>
      <c r="G117">
        <v>4775</v>
      </c>
      <c r="H117">
        <v>57.49</v>
      </c>
      <c r="I117">
        <v>114</v>
      </c>
      <c r="J117">
        <v>86.25</v>
      </c>
      <c r="K117">
        <v>57.49</v>
      </c>
      <c r="L117">
        <v>38650</v>
      </c>
      <c r="M117" t="s">
        <v>530</v>
      </c>
      <c r="N117">
        <v>157400</v>
      </c>
      <c r="O117">
        <v>28750</v>
      </c>
      <c r="P117">
        <v>345</v>
      </c>
      <c r="Q117">
        <v>57.49</v>
      </c>
      <c r="R117">
        <v>1149</v>
      </c>
      <c r="S117">
        <v>432.5</v>
      </c>
      <c r="T117">
        <v>348.75</v>
      </c>
      <c r="U117">
        <v>57.49</v>
      </c>
      <c r="V117">
        <v>57.49</v>
      </c>
      <c r="W117">
        <v>57.49</v>
      </c>
      <c r="X117">
        <v>57.49</v>
      </c>
      <c r="Y117">
        <v>57.49</v>
      </c>
      <c r="Z117">
        <v>396.5</v>
      </c>
      <c r="AA117">
        <v>11490</v>
      </c>
      <c r="AB117">
        <v>7474</v>
      </c>
      <c r="AC117">
        <v>2650</v>
      </c>
      <c r="AD117">
        <v>545000</v>
      </c>
      <c r="AE117">
        <v>57.49</v>
      </c>
      <c r="AF117">
        <v>257.5</v>
      </c>
      <c r="AG117">
        <v>57.49</v>
      </c>
      <c r="AH117" t="e">
        <v>#REF!</v>
      </c>
      <c r="AI117">
        <v>8524</v>
      </c>
      <c r="AJ117">
        <v>55400</v>
      </c>
      <c r="AK117">
        <v>57.49</v>
      </c>
      <c r="AL117">
        <v>96.5</v>
      </c>
      <c r="AM117">
        <v>152.25</v>
      </c>
      <c r="AN117">
        <v>57.49</v>
      </c>
      <c r="AO117">
        <v>183</v>
      </c>
      <c r="AP117">
        <v>57.49</v>
      </c>
      <c r="AQ117">
        <v>16999</v>
      </c>
      <c r="AR117">
        <v>754</v>
      </c>
      <c r="AS117">
        <v>57.49</v>
      </c>
      <c r="AT117">
        <v>77.45</v>
      </c>
      <c r="AU117">
        <v>586.5</v>
      </c>
      <c r="AV117">
        <v>5361.5</v>
      </c>
      <c r="AW117">
        <v>155.25</v>
      </c>
      <c r="AX117">
        <v>2499</v>
      </c>
      <c r="AY117">
        <v>214.99</v>
      </c>
      <c r="AZ117">
        <v>57.49</v>
      </c>
      <c r="BA117">
        <v>209</v>
      </c>
      <c r="BB117">
        <v>205</v>
      </c>
      <c r="BC117">
        <v>2399</v>
      </c>
      <c r="BD117">
        <v>246.5</v>
      </c>
      <c r="BE117">
        <v>67.400000000000006</v>
      </c>
      <c r="BF117">
        <v>57.49</v>
      </c>
      <c r="BG117">
        <v>57.49</v>
      </c>
      <c r="BH117">
        <v>586.5</v>
      </c>
      <c r="BI117">
        <v>57.49</v>
      </c>
      <c r="BJ117">
        <v>674</v>
      </c>
      <c r="BK117">
        <v>96.5</v>
      </c>
      <c r="BL117">
        <v>1835</v>
      </c>
      <c r="BM117">
        <v>1824</v>
      </c>
      <c r="BN117">
        <v>368</v>
      </c>
      <c r="BO117">
        <v>136.25</v>
      </c>
      <c r="BP117">
        <v>463.75</v>
      </c>
      <c r="BQ117">
        <v>57.49</v>
      </c>
      <c r="BR117">
        <v>43.74</v>
      </c>
      <c r="BS117">
        <v>1197705</v>
      </c>
      <c r="BT117">
        <v>12369</v>
      </c>
      <c r="BU117" t="str">
        <f>SRP[[#This Row],[Tier]]&amp;" - "&amp;DOLLAR(SRP[[#This Row],[United States]],2)&amp;" USD"</f>
        <v>115 - $57.49 USD</v>
      </c>
    </row>
    <row r="118" spans="1:73" x14ac:dyDescent="0.25">
      <c r="A118">
        <v>116</v>
      </c>
      <c r="B118">
        <v>57.99</v>
      </c>
      <c r="C118">
        <v>4408</v>
      </c>
      <c r="D118">
        <v>539</v>
      </c>
      <c r="E118">
        <v>76.95</v>
      </c>
      <c r="F118">
        <v>57.99</v>
      </c>
      <c r="G118">
        <v>4820</v>
      </c>
      <c r="H118">
        <v>57.99</v>
      </c>
      <c r="I118">
        <v>115</v>
      </c>
      <c r="J118">
        <v>87</v>
      </c>
      <c r="K118">
        <v>57.99</v>
      </c>
      <c r="L118">
        <v>38900</v>
      </c>
      <c r="M118" t="s">
        <v>530</v>
      </c>
      <c r="N118">
        <v>157900</v>
      </c>
      <c r="O118">
        <v>29000</v>
      </c>
      <c r="P118">
        <v>348</v>
      </c>
      <c r="Q118">
        <v>57.99</v>
      </c>
      <c r="R118">
        <v>1159</v>
      </c>
      <c r="S118">
        <v>435</v>
      </c>
      <c r="T118">
        <v>352</v>
      </c>
      <c r="U118">
        <v>57.99</v>
      </c>
      <c r="V118">
        <v>57.99</v>
      </c>
      <c r="W118">
        <v>57.99</v>
      </c>
      <c r="X118">
        <v>57.99</v>
      </c>
      <c r="Y118">
        <v>57.99</v>
      </c>
      <c r="Z118">
        <v>403</v>
      </c>
      <c r="AA118">
        <v>11590</v>
      </c>
      <c r="AB118">
        <v>7539</v>
      </c>
      <c r="AC118">
        <v>2660</v>
      </c>
      <c r="AD118">
        <v>550000</v>
      </c>
      <c r="AE118">
        <v>57.99</v>
      </c>
      <c r="AF118">
        <v>260</v>
      </c>
      <c r="AG118">
        <v>57.99</v>
      </c>
      <c r="AH118" t="e">
        <v>#REF!</v>
      </c>
      <c r="AI118">
        <v>8599</v>
      </c>
      <c r="AJ118">
        <v>55900</v>
      </c>
      <c r="AK118">
        <v>57.99</v>
      </c>
      <c r="AL118">
        <v>97</v>
      </c>
      <c r="AM118">
        <v>153.6</v>
      </c>
      <c r="AN118">
        <v>57.99</v>
      </c>
      <c r="AO118">
        <v>184</v>
      </c>
      <c r="AP118">
        <v>57.99</v>
      </c>
      <c r="AQ118">
        <v>17149</v>
      </c>
      <c r="AR118">
        <v>761</v>
      </c>
      <c r="AS118">
        <v>57.99</v>
      </c>
      <c r="AT118">
        <v>77.95</v>
      </c>
      <c r="AU118">
        <v>589</v>
      </c>
      <c r="AV118">
        <v>5409</v>
      </c>
      <c r="AW118">
        <v>156.6</v>
      </c>
      <c r="AX118">
        <v>2519</v>
      </c>
      <c r="AY118">
        <v>215.99</v>
      </c>
      <c r="AZ118">
        <v>57.99</v>
      </c>
      <c r="BA118">
        <v>210.8</v>
      </c>
      <c r="BB118">
        <v>206.8</v>
      </c>
      <c r="BC118">
        <v>2419</v>
      </c>
      <c r="BD118">
        <v>247</v>
      </c>
      <c r="BE118">
        <v>67.900000000000006</v>
      </c>
      <c r="BF118">
        <v>57.99</v>
      </c>
      <c r="BG118">
        <v>57.99</v>
      </c>
      <c r="BH118">
        <v>589</v>
      </c>
      <c r="BI118">
        <v>57.99</v>
      </c>
      <c r="BJ118">
        <v>679</v>
      </c>
      <c r="BK118">
        <v>97</v>
      </c>
      <c r="BL118">
        <v>1858</v>
      </c>
      <c r="BM118">
        <v>1839</v>
      </c>
      <c r="BN118">
        <v>371.2</v>
      </c>
      <c r="BO118">
        <v>138</v>
      </c>
      <c r="BP118">
        <v>468</v>
      </c>
      <c r="BQ118">
        <v>57.99</v>
      </c>
      <c r="BR118">
        <v>43.99</v>
      </c>
      <c r="BS118">
        <v>1208122</v>
      </c>
      <c r="BT118">
        <v>12476.6</v>
      </c>
      <c r="BU118" t="str">
        <f>SRP[[#This Row],[Tier]]&amp;" - "&amp;DOLLAR(SRP[[#This Row],[United States]],2)&amp;" USD"</f>
        <v>116 - $57.99 USD</v>
      </c>
    </row>
    <row r="119" spans="1:73" x14ac:dyDescent="0.25">
      <c r="A119">
        <v>117</v>
      </c>
      <c r="B119">
        <v>58.49</v>
      </c>
      <c r="C119">
        <v>4446</v>
      </c>
      <c r="D119">
        <v>541.5</v>
      </c>
      <c r="E119">
        <v>77.7</v>
      </c>
      <c r="F119">
        <v>58.49</v>
      </c>
      <c r="G119">
        <v>4865</v>
      </c>
      <c r="H119">
        <v>58.49</v>
      </c>
      <c r="I119">
        <v>116</v>
      </c>
      <c r="J119">
        <v>87.75</v>
      </c>
      <c r="K119">
        <v>58.49</v>
      </c>
      <c r="L119">
        <v>39150</v>
      </c>
      <c r="M119" t="s">
        <v>530</v>
      </c>
      <c r="N119">
        <v>158400</v>
      </c>
      <c r="O119">
        <v>29250</v>
      </c>
      <c r="P119">
        <v>351</v>
      </c>
      <c r="Q119">
        <v>58.49</v>
      </c>
      <c r="R119">
        <v>1169</v>
      </c>
      <c r="S119">
        <v>437.5</v>
      </c>
      <c r="T119">
        <v>355.25</v>
      </c>
      <c r="U119">
        <v>58.49</v>
      </c>
      <c r="V119">
        <v>58.49</v>
      </c>
      <c r="W119">
        <v>58.49</v>
      </c>
      <c r="X119">
        <v>58.49</v>
      </c>
      <c r="Y119">
        <v>58.49</v>
      </c>
      <c r="Z119">
        <v>409.5</v>
      </c>
      <c r="AA119">
        <v>11690</v>
      </c>
      <c r="AB119">
        <v>7604</v>
      </c>
      <c r="AC119">
        <v>2670</v>
      </c>
      <c r="AD119">
        <v>555000</v>
      </c>
      <c r="AE119">
        <v>58.49</v>
      </c>
      <c r="AF119">
        <v>262.5</v>
      </c>
      <c r="AG119">
        <v>58.49</v>
      </c>
      <c r="AH119" t="e">
        <v>#REF!</v>
      </c>
      <c r="AI119">
        <v>8674</v>
      </c>
      <c r="AJ119">
        <v>56400</v>
      </c>
      <c r="AK119">
        <v>58.49</v>
      </c>
      <c r="AL119">
        <v>97.5</v>
      </c>
      <c r="AM119">
        <v>154.94999999999999</v>
      </c>
      <c r="AN119">
        <v>58.49</v>
      </c>
      <c r="AO119">
        <v>186</v>
      </c>
      <c r="AP119">
        <v>58.49</v>
      </c>
      <c r="AQ119">
        <v>17299</v>
      </c>
      <c r="AR119">
        <v>768</v>
      </c>
      <c r="AS119">
        <v>58.49</v>
      </c>
      <c r="AT119">
        <v>78.45</v>
      </c>
      <c r="AU119">
        <v>591.5</v>
      </c>
      <c r="AV119">
        <v>5456.5</v>
      </c>
      <c r="AW119">
        <v>157.94999999999999</v>
      </c>
      <c r="AX119">
        <v>2539</v>
      </c>
      <c r="AY119">
        <v>216.99</v>
      </c>
      <c r="AZ119">
        <v>58.49</v>
      </c>
      <c r="BA119">
        <v>212.6</v>
      </c>
      <c r="BB119">
        <v>208.6</v>
      </c>
      <c r="BC119">
        <v>2439</v>
      </c>
      <c r="BD119">
        <v>247.5</v>
      </c>
      <c r="BE119">
        <v>68.400000000000006</v>
      </c>
      <c r="BF119">
        <v>58.49</v>
      </c>
      <c r="BG119">
        <v>58.49</v>
      </c>
      <c r="BH119">
        <v>591.5</v>
      </c>
      <c r="BI119">
        <v>58.49</v>
      </c>
      <c r="BJ119">
        <v>684</v>
      </c>
      <c r="BK119">
        <v>97.5</v>
      </c>
      <c r="BL119">
        <v>1881</v>
      </c>
      <c r="BM119">
        <v>1854</v>
      </c>
      <c r="BN119">
        <v>374.4</v>
      </c>
      <c r="BO119">
        <v>139.75</v>
      </c>
      <c r="BP119">
        <v>472.25</v>
      </c>
      <c r="BQ119">
        <v>58.49</v>
      </c>
      <c r="BR119">
        <v>44.24</v>
      </c>
      <c r="BS119">
        <v>1218539</v>
      </c>
      <c r="BT119">
        <v>12584.2</v>
      </c>
      <c r="BU119" t="str">
        <f>SRP[[#This Row],[Tier]]&amp;" - "&amp;DOLLAR(SRP[[#This Row],[United States]],2)&amp;" USD"</f>
        <v>117 - $58.49 USD</v>
      </c>
    </row>
    <row r="120" spans="1:73" x14ac:dyDescent="0.25">
      <c r="A120">
        <v>118</v>
      </c>
      <c r="B120">
        <v>58.99</v>
      </c>
      <c r="C120">
        <v>4484</v>
      </c>
      <c r="D120">
        <v>544</v>
      </c>
      <c r="E120">
        <v>78.45</v>
      </c>
      <c r="F120">
        <v>58.99</v>
      </c>
      <c r="G120">
        <v>4910</v>
      </c>
      <c r="H120">
        <v>58.99</v>
      </c>
      <c r="I120">
        <v>117</v>
      </c>
      <c r="J120">
        <v>88.5</v>
      </c>
      <c r="K120">
        <v>58.99</v>
      </c>
      <c r="L120">
        <v>39400</v>
      </c>
      <c r="M120" t="s">
        <v>530</v>
      </c>
      <c r="N120">
        <v>158900</v>
      </c>
      <c r="O120">
        <v>29500</v>
      </c>
      <c r="P120">
        <v>354</v>
      </c>
      <c r="Q120">
        <v>58.99</v>
      </c>
      <c r="R120">
        <v>1179</v>
      </c>
      <c r="S120">
        <v>440</v>
      </c>
      <c r="T120">
        <v>358.5</v>
      </c>
      <c r="U120">
        <v>58.99</v>
      </c>
      <c r="V120">
        <v>58.99</v>
      </c>
      <c r="W120">
        <v>58.99</v>
      </c>
      <c r="X120">
        <v>58.99</v>
      </c>
      <c r="Y120">
        <v>58.99</v>
      </c>
      <c r="Z120">
        <v>416</v>
      </c>
      <c r="AA120">
        <v>11790</v>
      </c>
      <c r="AB120">
        <v>7669</v>
      </c>
      <c r="AC120">
        <v>2680</v>
      </c>
      <c r="AD120">
        <v>560000</v>
      </c>
      <c r="AE120">
        <v>58.99</v>
      </c>
      <c r="AF120">
        <v>265</v>
      </c>
      <c r="AG120">
        <v>58.99</v>
      </c>
      <c r="AH120" t="e">
        <v>#REF!</v>
      </c>
      <c r="AI120">
        <v>8749</v>
      </c>
      <c r="AJ120">
        <v>56900</v>
      </c>
      <c r="AK120">
        <v>58.99</v>
      </c>
      <c r="AL120">
        <v>98</v>
      </c>
      <c r="AM120">
        <v>156.30000000000001</v>
      </c>
      <c r="AN120">
        <v>58.99</v>
      </c>
      <c r="AO120">
        <v>187</v>
      </c>
      <c r="AP120">
        <v>58.99</v>
      </c>
      <c r="AQ120">
        <v>17449</v>
      </c>
      <c r="AR120">
        <v>775</v>
      </c>
      <c r="AS120">
        <v>58.99</v>
      </c>
      <c r="AT120">
        <v>78.95</v>
      </c>
      <c r="AU120">
        <v>594</v>
      </c>
      <c r="AV120">
        <v>5504</v>
      </c>
      <c r="AW120">
        <v>159.30000000000001</v>
      </c>
      <c r="AX120">
        <v>2559</v>
      </c>
      <c r="AY120">
        <v>217.99</v>
      </c>
      <c r="AZ120">
        <v>58.99</v>
      </c>
      <c r="BA120">
        <v>214.4</v>
      </c>
      <c r="BB120">
        <v>210.4</v>
      </c>
      <c r="BC120">
        <v>2459</v>
      </c>
      <c r="BD120">
        <v>248</v>
      </c>
      <c r="BE120">
        <v>68.900000000000006</v>
      </c>
      <c r="BF120">
        <v>58.99</v>
      </c>
      <c r="BG120">
        <v>58.99</v>
      </c>
      <c r="BH120">
        <v>594</v>
      </c>
      <c r="BI120">
        <v>58.99</v>
      </c>
      <c r="BJ120">
        <v>689</v>
      </c>
      <c r="BK120">
        <v>98</v>
      </c>
      <c r="BL120">
        <v>1904</v>
      </c>
      <c r="BM120">
        <v>1869</v>
      </c>
      <c r="BN120">
        <v>377.6</v>
      </c>
      <c r="BO120">
        <v>141.5</v>
      </c>
      <c r="BP120">
        <v>476.5</v>
      </c>
      <c r="BQ120">
        <v>58.99</v>
      </c>
      <c r="BR120">
        <v>44.49</v>
      </c>
      <c r="BS120">
        <v>1228956</v>
      </c>
      <c r="BT120">
        <v>12691.8</v>
      </c>
      <c r="BU120" t="str">
        <f>SRP[[#This Row],[Tier]]&amp;" - "&amp;DOLLAR(SRP[[#This Row],[United States]],2)&amp;" USD"</f>
        <v>118 - $58.99 USD</v>
      </c>
    </row>
    <row r="121" spans="1:73" x14ac:dyDescent="0.25">
      <c r="A121">
        <v>119</v>
      </c>
      <c r="B121">
        <v>59.49</v>
      </c>
      <c r="C121">
        <v>4522</v>
      </c>
      <c r="D121">
        <v>546.5</v>
      </c>
      <c r="E121">
        <v>79.2</v>
      </c>
      <c r="F121">
        <v>59.49</v>
      </c>
      <c r="G121">
        <v>4955</v>
      </c>
      <c r="H121">
        <v>59.49</v>
      </c>
      <c r="I121">
        <v>118</v>
      </c>
      <c r="J121">
        <v>89.25</v>
      </c>
      <c r="K121">
        <v>59.49</v>
      </c>
      <c r="L121">
        <v>39650</v>
      </c>
      <c r="M121" t="s">
        <v>530</v>
      </c>
      <c r="N121">
        <v>159400</v>
      </c>
      <c r="O121">
        <v>29750</v>
      </c>
      <c r="P121">
        <v>357</v>
      </c>
      <c r="Q121">
        <v>59.49</v>
      </c>
      <c r="R121">
        <v>1189</v>
      </c>
      <c r="S121">
        <v>442.5</v>
      </c>
      <c r="T121">
        <v>361.75</v>
      </c>
      <c r="U121">
        <v>59.49</v>
      </c>
      <c r="V121">
        <v>59.49</v>
      </c>
      <c r="W121">
        <v>59.49</v>
      </c>
      <c r="X121">
        <v>59.49</v>
      </c>
      <c r="Y121">
        <v>59.49</v>
      </c>
      <c r="Z121">
        <v>422.5</v>
      </c>
      <c r="AA121">
        <v>11890</v>
      </c>
      <c r="AB121">
        <v>7734</v>
      </c>
      <c r="AC121">
        <v>2690</v>
      </c>
      <c r="AD121">
        <v>565000</v>
      </c>
      <c r="AE121">
        <v>59.49</v>
      </c>
      <c r="AF121">
        <v>267.5</v>
      </c>
      <c r="AG121">
        <v>59.49</v>
      </c>
      <c r="AH121" t="e">
        <v>#REF!</v>
      </c>
      <c r="AI121">
        <v>8824</v>
      </c>
      <c r="AJ121">
        <v>57400</v>
      </c>
      <c r="AK121">
        <v>59.49</v>
      </c>
      <c r="AL121">
        <v>98.5</v>
      </c>
      <c r="AM121">
        <v>157.65</v>
      </c>
      <c r="AN121">
        <v>59.49</v>
      </c>
      <c r="AO121">
        <v>189</v>
      </c>
      <c r="AP121">
        <v>59.49</v>
      </c>
      <c r="AQ121">
        <v>17599</v>
      </c>
      <c r="AR121">
        <v>782</v>
      </c>
      <c r="AS121">
        <v>59.49</v>
      </c>
      <c r="AT121">
        <v>79.45</v>
      </c>
      <c r="AU121">
        <v>596.5</v>
      </c>
      <c r="AV121">
        <v>5551.5</v>
      </c>
      <c r="AW121">
        <v>160.65</v>
      </c>
      <c r="AX121">
        <v>2579</v>
      </c>
      <c r="AY121">
        <v>218.99</v>
      </c>
      <c r="AZ121">
        <v>59.49</v>
      </c>
      <c r="BA121">
        <v>216.2</v>
      </c>
      <c r="BB121">
        <v>212.2</v>
      </c>
      <c r="BC121">
        <v>2479</v>
      </c>
      <c r="BD121">
        <v>248.5</v>
      </c>
      <c r="BE121">
        <v>69.400000000000006</v>
      </c>
      <c r="BF121">
        <v>59.49</v>
      </c>
      <c r="BG121">
        <v>59.49</v>
      </c>
      <c r="BH121">
        <v>596.5</v>
      </c>
      <c r="BI121">
        <v>59.49</v>
      </c>
      <c r="BJ121">
        <v>694</v>
      </c>
      <c r="BK121">
        <v>98.5</v>
      </c>
      <c r="BL121">
        <v>1927</v>
      </c>
      <c r="BM121">
        <v>1884</v>
      </c>
      <c r="BN121">
        <v>380.8</v>
      </c>
      <c r="BO121">
        <v>143.25</v>
      </c>
      <c r="BP121">
        <v>480.75</v>
      </c>
      <c r="BQ121">
        <v>59.49</v>
      </c>
      <c r="BR121">
        <v>44.74</v>
      </c>
      <c r="BS121">
        <v>1239373</v>
      </c>
      <c r="BT121">
        <v>12799.4</v>
      </c>
      <c r="BU121" t="str">
        <f>SRP[[#This Row],[Tier]]&amp;" - "&amp;DOLLAR(SRP[[#This Row],[United States]],2)&amp;" USD"</f>
        <v>119 - $59.49 USD</v>
      </c>
    </row>
    <row r="122" spans="1:73" x14ac:dyDescent="0.25">
      <c r="A122">
        <v>120</v>
      </c>
      <c r="B122">
        <v>59.99</v>
      </c>
      <c r="C122">
        <v>4560</v>
      </c>
      <c r="D122">
        <v>549</v>
      </c>
      <c r="E122">
        <v>79.95</v>
      </c>
      <c r="F122">
        <v>59.99</v>
      </c>
      <c r="G122">
        <v>5000</v>
      </c>
      <c r="H122">
        <v>59.99</v>
      </c>
      <c r="I122">
        <v>119</v>
      </c>
      <c r="J122">
        <v>90</v>
      </c>
      <c r="K122">
        <v>59.99</v>
      </c>
      <c r="L122">
        <v>39900</v>
      </c>
      <c r="M122" t="s">
        <v>530</v>
      </c>
      <c r="N122">
        <v>159900</v>
      </c>
      <c r="O122">
        <v>30000</v>
      </c>
      <c r="P122">
        <v>360</v>
      </c>
      <c r="Q122">
        <v>59.99</v>
      </c>
      <c r="R122">
        <v>1199</v>
      </c>
      <c r="S122">
        <v>445</v>
      </c>
      <c r="T122">
        <v>365</v>
      </c>
      <c r="U122">
        <v>59.99</v>
      </c>
      <c r="V122">
        <v>59.99</v>
      </c>
      <c r="W122">
        <v>59.99</v>
      </c>
      <c r="X122">
        <v>59.99</v>
      </c>
      <c r="Y122">
        <v>59.99</v>
      </c>
      <c r="Z122">
        <v>429</v>
      </c>
      <c r="AA122">
        <v>11990</v>
      </c>
      <c r="AB122">
        <v>7799</v>
      </c>
      <c r="AC122">
        <v>2700</v>
      </c>
      <c r="AD122">
        <v>570000</v>
      </c>
      <c r="AE122">
        <v>59.99</v>
      </c>
      <c r="AF122">
        <v>270</v>
      </c>
      <c r="AG122">
        <v>59.99</v>
      </c>
      <c r="AH122" t="e">
        <v>#REF!</v>
      </c>
      <c r="AI122">
        <v>8899</v>
      </c>
      <c r="AJ122">
        <v>57900</v>
      </c>
      <c r="AK122">
        <v>59.99</v>
      </c>
      <c r="AL122">
        <v>99</v>
      </c>
      <c r="AM122">
        <v>159</v>
      </c>
      <c r="AN122">
        <v>59.99</v>
      </c>
      <c r="AO122">
        <v>190</v>
      </c>
      <c r="AP122">
        <v>59.99</v>
      </c>
      <c r="AQ122">
        <v>17749</v>
      </c>
      <c r="AR122">
        <v>789</v>
      </c>
      <c r="AS122">
        <v>59.99</v>
      </c>
      <c r="AT122">
        <v>79.95</v>
      </c>
      <c r="AU122">
        <v>599</v>
      </c>
      <c r="AV122">
        <v>5599</v>
      </c>
      <c r="AW122">
        <v>162</v>
      </c>
      <c r="AX122">
        <v>2599</v>
      </c>
      <c r="AY122">
        <v>219.99</v>
      </c>
      <c r="AZ122">
        <v>59.99</v>
      </c>
      <c r="BA122">
        <v>218</v>
      </c>
      <c r="BB122">
        <v>214</v>
      </c>
      <c r="BC122">
        <v>2499</v>
      </c>
      <c r="BD122">
        <v>249</v>
      </c>
      <c r="BE122">
        <v>69.900000000000006</v>
      </c>
      <c r="BF122">
        <v>59.99</v>
      </c>
      <c r="BG122">
        <v>59.99</v>
      </c>
      <c r="BH122">
        <v>599</v>
      </c>
      <c r="BI122">
        <v>59.99</v>
      </c>
      <c r="BJ122">
        <v>699</v>
      </c>
      <c r="BK122">
        <v>99</v>
      </c>
      <c r="BL122">
        <v>1950</v>
      </c>
      <c r="BM122">
        <v>1899</v>
      </c>
      <c r="BN122">
        <v>384</v>
      </c>
      <c r="BO122">
        <v>145</v>
      </c>
      <c r="BP122">
        <v>485</v>
      </c>
      <c r="BQ122">
        <v>59.99</v>
      </c>
      <c r="BR122">
        <v>44.99</v>
      </c>
      <c r="BS122">
        <v>1249790</v>
      </c>
      <c r="BT122">
        <v>12907</v>
      </c>
      <c r="BU122" t="str">
        <f>SRP[[#This Row],[Tier]]&amp;" - "&amp;DOLLAR(SRP[[#This Row],[United States]],2)&amp;" USD"</f>
        <v>120 - $59.99 USD</v>
      </c>
    </row>
    <row r="123" spans="1:73" x14ac:dyDescent="0.25">
      <c r="A123">
        <v>121</v>
      </c>
      <c r="B123">
        <v>60.49</v>
      </c>
      <c r="C123">
        <v>4598</v>
      </c>
      <c r="D123">
        <v>551.5</v>
      </c>
      <c r="E123">
        <v>80.7</v>
      </c>
      <c r="F123">
        <v>60.49</v>
      </c>
      <c r="G123">
        <v>5045</v>
      </c>
      <c r="H123">
        <v>60.49</v>
      </c>
      <c r="I123">
        <v>120</v>
      </c>
      <c r="J123">
        <v>90.75</v>
      </c>
      <c r="K123">
        <v>60.49</v>
      </c>
      <c r="L123">
        <v>40150</v>
      </c>
      <c r="M123" t="s">
        <v>530</v>
      </c>
      <c r="N123">
        <v>160400</v>
      </c>
      <c r="O123">
        <v>30250</v>
      </c>
      <c r="P123">
        <v>363</v>
      </c>
      <c r="Q123">
        <v>60.49</v>
      </c>
      <c r="R123">
        <v>1209</v>
      </c>
      <c r="S123">
        <v>447.5</v>
      </c>
      <c r="T123">
        <v>368.25</v>
      </c>
      <c r="U123">
        <v>60.49</v>
      </c>
      <c r="V123">
        <v>60.49</v>
      </c>
      <c r="W123">
        <v>60.49</v>
      </c>
      <c r="X123">
        <v>60.49</v>
      </c>
      <c r="Y123">
        <v>60.49</v>
      </c>
      <c r="Z123">
        <v>435.5</v>
      </c>
      <c r="AA123">
        <v>12090</v>
      </c>
      <c r="AB123">
        <v>7864</v>
      </c>
      <c r="AC123">
        <v>2710</v>
      </c>
      <c r="AD123">
        <v>575000</v>
      </c>
      <c r="AE123">
        <v>60.49</v>
      </c>
      <c r="AF123">
        <v>272.5</v>
      </c>
      <c r="AG123">
        <v>60.49</v>
      </c>
      <c r="AH123" t="e">
        <v>#REF!</v>
      </c>
      <c r="AI123">
        <v>8974</v>
      </c>
      <c r="AJ123">
        <v>58400</v>
      </c>
      <c r="AK123">
        <v>60.49</v>
      </c>
      <c r="AL123">
        <v>99.5</v>
      </c>
      <c r="AM123">
        <v>160.35</v>
      </c>
      <c r="AN123">
        <v>60.49</v>
      </c>
      <c r="AO123">
        <v>192</v>
      </c>
      <c r="AP123">
        <v>60.49</v>
      </c>
      <c r="AQ123">
        <v>17899</v>
      </c>
      <c r="AR123">
        <v>796</v>
      </c>
      <c r="AS123">
        <v>60.49</v>
      </c>
      <c r="AT123">
        <v>80.45</v>
      </c>
      <c r="AU123">
        <v>601.5</v>
      </c>
      <c r="AV123">
        <v>5646.5</v>
      </c>
      <c r="AW123">
        <v>163.35</v>
      </c>
      <c r="AX123">
        <v>2619</v>
      </c>
      <c r="AY123">
        <v>220.99</v>
      </c>
      <c r="AZ123">
        <v>60.49</v>
      </c>
      <c r="BA123">
        <v>219.8</v>
      </c>
      <c r="BB123">
        <v>215.8</v>
      </c>
      <c r="BC123">
        <v>2519</v>
      </c>
      <c r="BD123">
        <v>249.5</v>
      </c>
      <c r="BE123">
        <v>70.400000000000006</v>
      </c>
      <c r="BF123">
        <v>60.49</v>
      </c>
      <c r="BG123">
        <v>60.49</v>
      </c>
      <c r="BH123">
        <v>601.5</v>
      </c>
      <c r="BI123">
        <v>60.49</v>
      </c>
      <c r="BJ123">
        <v>704</v>
      </c>
      <c r="BK123">
        <v>99.5</v>
      </c>
      <c r="BL123">
        <v>1973</v>
      </c>
      <c r="BM123">
        <v>1914</v>
      </c>
      <c r="BN123">
        <v>387.2</v>
      </c>
      <c r="BO123">
        <v>146.75</v>
      </c>
      <c r="BP123">
        <v>489.25</v>
      </c>
      <c r="BQ123">
        <v>60.49</v>
      </c>
      <c r="BR123">
        <v>45.24</v>
      </c>
      <c r="BS123">
        <v>1260207</v>
      </c>
      <c r="BT123">
        <v>13014.6</v>
      </c>
      <c r="BU123" t="str">
        <f>SRP[[#This Row],[Tier]]&amp;" - "&amp;DOLLAR(SRP[[#This Row],[United States]],2)&amp;" USD"</f>
        <v>121 - $60.49 USD</v>
      </c>
    </row>
    <row r="124" spans="1:73" x14ac:dyDescent="0.25">
      <c r="A124">
        <v>122</v>
      </c>
      <c r="B124">
        <v>60.99</v>
      </c>
      <c r="C124">
        <v>4636</v>
      </c>
      <c r="D124">
        <v>554</v>
      </c>
      <c r="E124">
        <v>81.45</v>
      </c>
      <c r="F124">
        <v>60.99</v>
      </c>
      <c r="G124">
        <v>5090</v>
      </c>
      <c r="H124">
        <v>60.99</v>
      </c>
      <c r="I124">
        <v>121</v>
      </c>
      <c r="J124">
        <v>91.5</v>
      </c>
      <c r="K124">
        <v>60.99</v>
      </c>
      <c r="L124">
        <v>40400</v>
      </c>
      <c r="M124" t="s">
        <v>530</v>
      </c>
      <c r="N124">
        <v>160900</v>
      </c>
      <c r="O124">
        <v>30500</v>
      </c>
      <c r="P124">
        <v>366</v>
      </c>
      <c r="Q124">
        <v>60.99</v>
      </c>
      <c r="R124">
        <v>1219</v>
      </c>
      <c r="S124">
        <v>450</v>
      </c>
      <c r="T124">
        <v>371.5</v>
      </c>
      <c r="U124">
        <v>60.99</v>
      </c>
      <c r="V124">
        <v>60.99</v>
      </c>
      <c r="W124">
        <v>60.99</v>
      </c>
      <c r="X124">
        <v>60.99</v>
      </c>
      <c r="Y124">
        <v>60.99</v>
      </c>
      <c r="Z124">
        <v>442</v>
      </c>
      <c r="AA124">
        <v>12190</v>
      </c>
      <c r="AB124">
        <v>7929</v>
      </c>
      <c r="AC124">
        <v>2720</v>
      </c>
      <c r="AD124">
        <v>580000</v>
      </c>
      <c r="AE124">
        <v>60.99</v>
      </c>
      <c r="AF124">
        <v>275</v>
      </c>
      <c r="AG124">
        <v>60.99</v>
      </c>
      <c r="AH124" t="e">
        <v>#REF!</v>
      </c>
      <c r="AI124">
        <v>9049</v>
      </c>
      <c r="AJ124">
        <v>58900</v>
      </c>
      <c r="AK124">
        <v>60.99</v>
      </c>
      <c r="AL124">
        <v>100</v>
      </c>
      <c r="AM124">
        <v>161.69999999999999</v>
      </c>
      <c r="AN124">
        <v>60.99</v>
      </c>
      <c r="AO124">
        <v>193</v>
      </c>
      <c r="AP124">
        <v>60.99</v>
      </c>
      <c r="AQ124">
        <v>18049</v>
      </c>
      <c r="AR124">
        <v>803</v>
      </c>
      <c r="AS124">
        <v>60.99</v>
      </c>
      <c r="AT124">
        <v>80.95</v>
      </c>
      <c r="AU124">
        <v>604</v>
      </c>
      <c r="AV124">
        <v>5694</v>
      </c>
      <c r="AW124">
        <v>164.7</v>
      </c>
      <c r="AX124">
        <v>2639</v>
      </c>
      <c r="AY124">
        <v>221.99</v>
      </c>
      <c r="AZ124">
        <v>60.99</v>
      </c>
      <c r="BA124">
        <v>221.6</v>
      </c>
      <c r="BB124">
        <v>217.6</v>
      </c>
      <c r="BC124">
        <v>2539</v>
      </c>
      <c r="BD124">
        <v>250</v>
      </c>
      <c r="BE124">
        <v>70.900000000000006</v>
      </c>
      <c r="BF124">
        <v>60.99</v>
      </c>
      <c r="BG124">
        <v>60.99</v>
      </c>
      <c r="BH124">
        <v>604</v>
      </c>
      <c r="BI124">
        <v>60.99</v>
      </c>
      <c r="BJ124">
        <v>709</v>
      </c>
      <c r="BK124">
        <v>100</v>
      </c>
      <c r="BL124">
        <v>1996</v>
      </c>
      <c r="BM124">
        <v>1929</v>
      </c>
      <c r="BN124">
        <v>390.4</v>
      </c>
      <c r="BO124">
        <v>148.5</v>
      </c>
      <c r="BP124">
        <v>493.5</v>
      </c>
      <c r="BQ124">
        <v>60.99</v>
      </c>
      <c r="BR124">
        <v>45.49</v>
      </c>
      <c r="BS124">
        <v>1270624</v>
      </c>
      <c r="BT124">
        <v>13122.2</v>
      </c>
      <c r="BU124" t="str">
        <f>SRP[[#This Row],[Tier]]&amp;" - "&amp;DOLLAR(SRP[[#This Row],[United States]],2)&amp;" USD"</f>
        <v>122 - $60.99 USD</v>
      </c>
    </row>
    <row r="125" spans="1:73" x14ac:dyDescent="0.25">
      <c r="A125">
        <v>123</v>
      </c>
      <c r="B125">
        <v>61.49</v>
      </c>
      <c r="C125">
        <v>4674</v>
      </c>
      <c r="D125">
        <v>556.5</v>
      </c>
      <c r="E125">
        <v>82.2</v>
      </c>
      <c r="F125">
        <v>61.49</v>
      </c>
      <c r="G125">
        <v>5135</v>
      </c>
      <c r="H125">
        <v>61.49</v>
      </c>
      <c r="I125">
        <v>122</v>
      </c>
      <c r="J125">
        <v>92.25</v>
      </c>
      <c r="K125">
        <v>61.49</v>
      </c>
      <c r="L125">
        <v>40650</v>
      </c>
      <c r="M125" t="s">
        <v>530</v>
      </c>
      <c r="N125">
        <v>161400</v>
      </c>
      <c r="O125">
        <v>30750</v>
      </c>
      <c r="P125">
        <v>369</v>
      </c>
      <c r="Q125">
        <v>61.49</v>
      </c>
      <c r="R125">
        <v>1229</v>
      </c>
      <c r="S125">
        <v>452.5</v>
      </c>
      <c r="T125">
        <v>374.75</v>
      </c>
      <c r="U125">
        <v>61.49</v>
      </c>
      <c r="V125">
        <v>61.49</v>
      </c>
      <c r="W125">
        <v>61.49</v>
      </c>
      <c r="X125">
        <v>61.49</v>
      </c>
      <c r="Y125">
        <v>61.49</v>
      </c>
      <c r="Z125">
        <v>448.5</v>
      </c>
      <c r="AA125">
        <v>12290</v>
      </c>
      <c r="AB125">
        <v>7994</v>
      </c>
      <c r="AC125">
        <v>2730</v>
      </c>
      <c r="AD125">
        <v>585000</v>
      </c>
      <c r="AE125">
        <v>61.49</v>
      </c>
      <c r="AF125">
        <v>277.5</v>
      </c>
      <c r="AG125">
        <v>61.49</v>
      </c>
      <c r="AH125" t="e">
        <v>#REF!</v>
      </c>
      <c r="AI125">
        <v>9124</v>
      </c>
      <c r="AJ125">
        <v>59400</v>
      </c>
      <c r="AK125">
        <v>61.49</v>
      </c>
      <c r="AL125">
        <v>100.5</v>
      </c>
      <c r="AM125">
        <v>163.05000000000001</v>
      </c>
      <c r="AN125">
        <v>61.49</v>
      </c>
      <c r="AO125">
        <v>195</v>
      </c>
      <c r="AP125">
        <v>61.49</v>
      </c>
      <c r="AQ125">
        <v>18199</v>
      </c>
      <c r="AR125">
        <v>810</v>
      </c>
      <c r="AS125">
        <v>61.49</v>
      </c>
      <c r="AT125">
        <v>81.45</v>
      </c>
      <c r="AU125">
        <v>606.5</v>
      </c>
      <c r="AV125">
        <v>5741.5</v>
      </c>
      <c r="AW125">
        <v>166.05</v>
      </c>
      <c r="AX125">
        <v>2659</v>
      </c>
      <c r="AY125">
        <v>222.99</v>
      </c>
      <c r="AZ125">
        <v>61.49</v>
      </c>
      <c r="BA125">
        <v>223.4</v>
      </c>
      <c r="BB125">
        <v>219.4</v>
      </c>
      <c r="BC125">
        <v>2559</v>
      </c>
      <c r="BD125">
        <v>250.5</v>
      </c>
      <c r="BE125">
        <v>71.400000000000006</v>
      </c>
      <c r="BF125">
        <v>61.49</v>
      </c>
      <c r="BG125">
        <v>61.49</v>
      </c>
      <c r="BH125">
        <v>606.5</v>
      </c>
      <c r="BI125">
        <v>61.49</v>
      </c>
      <c r="BJ125">
        <v>714</v>
      </c>
      <c r="BK125">
        <v>100.5</v>
      </c>
      <c r="BL125">
        <v>2019</v>
      </c>
      <c r="BM125">
        <v>1944</v>
      </c>
      <c r="BN125">
        <v>393.6</v>
      </c>
      <c r="BO125">
        <v>150.25</v>
      </c>
      <c r="BP125">
        <v>497.75</v>
      </c>
      <c r="BQ125">
        <v>61.49</v>
      </c>
      <c r="BR125">
        <v>45.74</v>
      </c>
      <c r="BS125">
        <v>1281041</v>
      </c>
      <c r="BT125">
        <v>13229.8</v>
      </c>
      <c r="BU125" t="str">
        <f>SRP[[#This Row],[Tier]]&amp;" - "&amp;DOLLAR(SRP[[#This Row],[United States]],2)&amp;" USD"</f>
        <v>123 - $61.49 USD</v>
      </c>
    </row>
    <row r="126" spans="1:73" x14ac:dyDescent="0.25">
      <c r="A126">
        <v>124</v>
      </c>
      <c r="B126">
        <v>61.99</v>
      </c>
      <c r="C126">
        <v>4712</v>
      </c>
      <c r="D126">
        <v>559</v>
      </c>
      <c r="E126">
        <v>82.95</v>
      </c>
      <c r="F126">
        <v>61.99</v>
      </c>
      <c r="G126">
        <v>5180</v>
      </c>
      <c r="H126">
        <v>61.99</v>
      </c>
      <c r="I126">
        <v>123</v>
      </c>
      <c r="J126">
        <v>93</v>
      </c>
      <c r="K126">
        <v>61.99</v>
      </c>
      <c r="L126">
        <v>40900</v>
      </c>
      <c r="M126" t="s">
        <v>530</v>
      </c>
      <c r="N126">
        <v>161900</v>
      </c>
      <c r="O126">
        <v>31000</v>
      </c>
      <c r="P126">
        <v>372</v>
      </c>
      <c r="Q126">
        <v>61.99</v>
      </c>
      <c r="R126">
        <v>1239</v>
      </c>
      <c r="S126">
        <v>455</v>
      </c>
      <c r="T126">
        <v>378</v>
      </c>
      <c r="U126">
        <v>61.99</v>
      </c>
      <c r="V126">
        <v>61.99</v>
      </c>
      <c r="W126">
        <v>61.99</v>
      </c>
      <c r="X126">
        <v>61.99</v>
      </c>
      <c r="Y126">
        <v>61.99</v>
      </c>
      <c r="Z126">
        <v>455</v>
      </c>
      <c r="AA126">
        <v>12390</v>
      </c>
      <c r="AB126">
        <v>8059</v>
      </c>
      <c r="AC126">
        <v>2740</v>
      </c>
      <c r="AD126">
        <v>590000</v>
      </c>
      <c r="AE126">
        <v>61.99</v>
      </c>
      <c r="AF126">
        <v>280</v>
      </c>
      <c r="AG126">
        <v>61.99</v>
      </c>
      <c r="AH126" t="e">
        <v>#REF!</v>
      </c>
      <c r="AI126">
        <v>9199</v>
      </c>
      <c r="AJ126">
        <v>59900</v>
      </c>
      <c r="AK126">
        <v>61.99</v>
      </c>
      <c r="AL126">
        <v>101</v>
      </c>
      <c r="AM126">
        <v>164.4</v>
      </c>
      <c r="AN126">
        <v>61.99</v>
      </c>
      <c r="AO126">
        <v>196</v>
      </c>
      <c r="AP126">
        <v>61.99</v>
      </c>
      <c r="AQ126">
        <v>18349</v>
      </c>
      <c r="AR126">
        <v>817</v>
      </c>
      <c r="AS126">
        <v>61.99</v>
      </c>
      <c r="AT126">
        <v>81.95</v>
      </c>
      <c r="AU126">
        <v>609</v>
      </c>
      <c r="AV126">
        <v>5789</v>
      </c>
      <c r="AW126">
        <v>167.4</v>
      </c>
      <c r="AX126">
        <v>2679</v>
      </c>
      <c r="AY126">
        <v>223.99</v>
      </c>
      <c r="AZ126">
        <v>61.99</v>
      </c>
      <c r="BA126">
        <v>225.2</v>
      </c>
      <c r="BB126">
        <v>221.2</v>
      </c>
      <c r="BC126">
        <v>2579</v>
      </c>
      <c r="BD126">
        <v>251</v>
      </c>
      <c r="BE126">
        <v>71.900000000000006</v>
      </c>
      <c r="BF126">
        <v>61.99</v>
      </c>
      <c r="BG126">
        <v>61.99</v>
      </c>
      <c r="BH126">
        <v>609</v>
      </c>
      <c r="BI126">
        <v>61.99</v>
      </c>
      <c r="BJ126">
        <v>719</v>
      </c>
      <c r="BK126">
        <v>101</v>
      </c>
      <c r="BL126">
        <v>2042</v>
      </c>
      <c r="BM126">
        <v>1959</v>
      </c>
      <c r="BN126">
        <v>396.8</v>
      </c>
      <c r="BO126">
        <v>152</v>
      </c>
      <c r="BP126">
        <v>502</v>
      </c>
      <c r="BQ126">
        <v>61.99</v>
      </c>
      <c r="BR126">
        <v>45.99</v>
      </c>
      <c r="BS126">
        <v>1291458</v>
      </c>
      <c r="BT126">
        <v>13337.4</v>
      </c>
      <c r="BU126" t="str">
        <f>SRP[[#This Row],[Tier]]&amp;" - "&amp;DOLLAR(SRP[[#This Row],[United States]],2)&amp;" USD"</f>
        <v>124 - $61.99 USD</v>
      </c>
    </row>
    <row r="127" spans="1:73" x14ac:dyDescent="0.25">
      <c r="A127">
        <v>125</v>
      </c>
      <c r="B127">
        <v>62.49</v>
      </c>
      <c r="C127">
        <v>4750</v>
      </c>
      <c r="D127">
        <v>561.5</v>
      </c>
      <c r="E127">
        <v>83.7</v>
      </c>
      <c r="F127">
        <v>62.49</v>
      </c>
      <c r="G127">
        <v>5225</v>
      </c>
      <c r="H127">
        <v>62.49</v>
      </c>
      <c r="I127">
        <v>124</v>
      </c>
      <c r="J127">
        <v>93.75</v>
      </c>
      <c r="K127">
        <v>62.49</v>
      </c>
      <c r="L127">
        <v>41150</v>
      </c>
      <c r="M127" t="s">
        <v>530</v>
      </c>
      <c r="N127">
        <v>162400</v>
      </c>
      <c r="O127">
        <v>31250</v>
      </c>
      <c r="P127">
        <v>375</v>
      </c>
      <c r="Q127">
        <v>62.49</v>
      </c>
      <c r="R127">
        <v>1249</v>
      </c>
      <c r="S127">
        <v>457.5</v>
      </c>
      <c r="T127">
        <v>381.25</v>
      </c>
      <c r="U127">
        <v>62.49</v>
      </c>
      <c r="V127">
        <v>62.49</v>
      </c>
      <c r="W127">
        <v>62.49</v>
      </c>
      <c r="X127">
        <v>62.49</v>
      </c>
      <c r="Y127">
        <v>62.49</v>
      </c>
      <c r="Z127">
        <v>461.5</v>
      </c>
      <c r="AA127">
        <v>12490</v>
      </c>
      <c r="AB127">
        <v>8124</v>
      </c>
      <c r="AC127">
        <v>2750</v>
      </c>
      <c r="AD127">
        <v>595000</v>
      </c>
      <c r="AE127">
        <v>62.49</v>
      </c>
      <c r="AF127">
        <v>282.5</v>
      </c>
      <c r="AG127">
        <v>62.49</v>
      </c>
      <c r="AH127" t="e">
        <v>#REF!</v>
      </c>
      <c r="AI127">
        <v>9274</v>
      </c>
      <c r="AJ127">
        <v>60400</v>
      </c>
      <c r="AK127">
        <v>62.49</v>
      </c>
      <c r="AL127">
        <v>101.5</v>
      </c>
      <c r="AM127">
        <v>165.75</v>
      </c>
      <c r="AN127">
        <v>62.49</v>
      </c>
      <c r="AO127">
        <v>198</v>
      </c>
      <c r="AP127">
        <v>62.49</v>
      </c>
      <c r="AQ127">
        <v>18499</v>
      </c>
      <c r="AR127">
        <v>824</v>
      </c>
      <c r="AS127">
        <v>62.49</v>
      </c>
      <c r="AT127">
        <v>82.45</v>
      </c>
      <c r="AU127">
        <v>611.5</v>
      </c>
      <c r="AV127">
        <v>5836.5</v>
      </c>
      <c r="AW127">
        <v>168.75</v>
      </c>
      <c r="AX127">
        <v>2699</v>
      </c>
      <c r="AY127">
        <v>224.99</v>
      </c>
      <c r="AZ127">
        <v>62.49</v>
      </c>
      <c r="BA127">
        <v>227</v>
      </c>
      <c r="BB127">
        <v>223</v>
      </c>
      <c r="BC127">
        <v>2599</v>
      </c>
      <c r="BD127">
        <v>251.5</v>
      </c>
      <c r="BE127">
        <v>72.400000000000006</v>
      </c>
      <c r="BF127">
        <v>62.49</v>
      </c>
      <c r="BG127">
        <v>62.49</v>
      </c>
      <c r="BH127">
        <v>611.5</v>
      </c>
      <c r="BI127">
        <v>62.49</v>
      </c>
      <c r="BJ127">
        <v>724</v>
      </c>
      <c r="BK127">
        <v>101.5</v>
      </c>
      <c r="BL127">
        <v>2065</v>
      </c>
      <c r="BM127">
        <v>1974</v>
      </c>
      <c r="BN127">
        <v>400</v>
      </c>
      <c r="BO127">
        <v>153.75</v>
      </c>
      <c r="BP127">
        <v>506.25</v>
      </c>
      <c r="BQ127">
        <v>62.49</v>
      </c>
      <c r="BR127">
        <v>46.24</v>
      </c>
      <c r="BS127">
        <v>1301875</v>
      </c>
      <c r="BT127">
        <v>13445</v>
      </c>
      <c r="BU127" t="str">
        <f>SRP[[#This Row],[Tier]]&amp;" - "&amp;DOLLAR(SRP[[#This Row],[United States]],2)&amp;" USD"</f>
        <v>125 - $62.49 USD</v>
      </c>
    </row>
    <row r="128" spans="1:73" x14ac:dyDescent="0.25">
      <c r="A128">
        <v>126</v>
      </c>
      <c r="B128">
        <v>62.99</v>
      </c>
      <c r="C128">
        <v>4788</v>
      </c>
      <c r="D128">
        <v>564</v>
      </c>
      <c r="E128">
        <v>84.45</v>
      </c>
      <c r="F128">
        <v>62.99</v>
      </c>
      <c r="G128">
        <v>5270</v>
      </c>
      <c r="H128">
        <v>62.99</v>
      </c>
      <c r="I128">
        <v>125</v>
      </c>
      <c r="J128">
        <v>94.5</v>
      </c>
      <c r="K128">
        <v>62.99</v>
      </c>
      <c r="L128">
        <v>41400</v>
      </c>
      <c r="M128" t="s">
        <v>530</v>
      </c>
      <c r="N128">
        <v>162900</v>
      </c>
      <c r="O128">
        <v>31500</v>
      </c>
      <c r="P128">
        <v>378</v>
      </c>
      <c r="Q128">
        <v>62.99</v>
      </c>
      <c r="R128">
        <v>1259</v>
      </c>
      <c r="S128">
        <v>460</v>
      </c>
      <c r="T128">
        <v>384.5</v>
      </c>
      <c r="U128">
        <v>62.99</v>
      </c>
      <c r="V128">
        <v>62.99</v>
      </c>
      <c r="W128">
        <v>62.99</v>
      </c>
      <c r="X128">
        <v>62.99</v>
      </c>
      <c r="Y128">
        <v>62.99</v>
      </c>
      <c r="Z128">
        <v>468</v>
      </c>
      <c r="AA128">
        <v>12590</v>
      </c>
      <c r="AB128">
        <v>8189</v>
      </c>
      <c r="AC128">
        <v>2760</v>
      </c>
      <c r="AD128">
        <v>600000</v>
      </c>
      <c r="AE128">
        <v>62.99</v>
      </c>
      <c r="AF128">
        <v>285</v>
      </c>
      <c r="AG128">
        <v>62.99</v>
      </c>
      <c r="AH128" t="e">
        <v>#REF!</v>
      </c>
      <c r="AI128">
        <v>9349</v>
      </c>
      <c r="AJ128">
        <v>60900</v>
      </c>
      <c r="AK128">
        <v>62.99</v>
      </c>
      <c r="AL128">
        <v>102</v>
      </c>
      <c r="AM128">
        <v>167.1</v>
      </c>
      <c r="AN128">
        <v>62.99</v>
      </c>
      <c r="AO128">
        <v>199</v>
      </c>
      <c r="AP128">
        <v>62.99</v>
      </c>
      <c r="AQ128">
        <v>18649</v>
      </c>
      <c r="AR128">
        <v>831</v>
      </c>
      <c r="AS128">
        <v>62.99</v>
      </c>
      <c r="AT128">
        <v>82.95</v>
      </c>
      <c r="AU128">
        <v>614</v>
      </c>
      <c r="AV128">
        <v>5884</v>
      </c>
      <c r="AW128">
        <v>170.1</v>
      </c>
      <c r="AX128">
        <v>2719</v>
      </c>
      <c r="AY128">
        <v>225.99</v>
      </c>
      <c r="AZ128">
        <v>62.99</v>
      </c>
      <c r="BA128">
        <v>228.8</v>
      </c>
      <c r="BB128">
        <v>224.8</v>
      </c>
      <c r="BC128">
        <v>2619</v>
      </c>
      <c r="BD128">
        <v>252</v>
      </c>
      <c r="BE128">
        <v>72.900000000000006</v>
      </c>
      <c r="BF128">
        <v>62.99</v>
      </c>
      <c r="BG128">
        <v>62.99</v>
      </c>
      <c r="BH128">
        <v>614</v>
      </c>
      <c r="BI128">
        <v>62.99</v>
      </c>
      <c r="BJ128">
        <v>729</v>
      </c>
      <c r="BK128">
        <v>102</v>
      </c>
      <c r="BL128">
        <v>2088</v>
      </c>
      <c r="BM128">
        <v>1989</v>
      </c>
      <c r="BN128">
        <v>403.2</v>
      </c>
      <c r="BO128">
        <v>155.5</v>
      </c>
      <c r="BP128">
        <v>510.5</v>
      </c>
      <c r="BQ128">
        <v>62.99</v>
      </c>
      <c r="BR128">
        <v>46.49</v>
      </c>
      <c r="BS128">
        <v>1312292</v>
      </c>
      <c r="BT128">
        <v>13552.6</v>
      </c>
      <c r="BU128" t="str">
        <f>SRP[[#This Row],[Tier]]&amp;" - "&amp;DOLLAR(SRP[[#This Row],[United States]],2)&amp;" USD"</f>
        <v>126 - $62.99 USD</v>
      </c>
    </row>
    <row r="129" spans="1:73" x14ac:dyDescent="0.25">
      <c r="A129">
        <v>127</v>
      </c>
      <c r="B129">
        <v>63.49</v>
      </c>
      <c r="C129">
        <v>4826</v>
      </c>
      <c r="D129">
        <v>566.5</v>
      </c>
      <c r="E129">
        <v>85.2</v>
      </c>
      <c r="F129">
        <v>63.49</v>
      </c>
      <c r="G129">
        <v>5315</v>
      </c>
      <c r="H129">
        <v>63.49</v>
      </c>
      <c r="I129">
        <v>126</v>
      </c>
      <c r="J129">
        <v>95.25</v>
      </c>
      <c r="K129">
        <v>63.49</v>
      </c>
      <c r="L129">
        <v>41650</v>
      </c>
      <c r="M129" t="s">
        <v>530</v>
      </c>
      <c r="N129">
        <v>163400</v>
      </c>
      <c r="O129">
        <v>31750</v>
      </c>
      <c r="P129">
        <v>381</v>
      </c>
      <c r="Q129">
        <v>63.49</v>
      </c>
      <c r="R129">
        <v>1269</v>
      </c>
      <c r="S129">
        <v>462.5</v>
      </c>
      <c r="T129">
        <v>387.75</v>
      </c>
      <c r="U129">
        <v>63.49</v>
      </c>
      <c r="V129">
        <v>63.49</v>
      </c>
      <c r="W129">
        <v>63.49</v>
      </c>
      <c r="X129">
        <v>63.49</v>
      </c>
      <c r="Y129">
        <v>63.49</v>
      </c>
      <c r="Z129">
        <v>474.5</v>
      </c>
      <c r="AA129">
        <v>12690</v>
      </c>
      <c r="AB129">
        <v>8254</v>
      </c>
      <c r="AC129">
        <v>2770</v>
      </c>
      <c r="AD129">
        <v>605000</v>
      </c>
      <c r="AE129">
        <v>63.49</v>
      </c>
      <c r="AF129">
        <v>287.5</v>
      </c>
      <c r="AG129">
        <v>63.49</v>
      </c>
      <c r="AH129" t="e">
        <v>#REF!</v>
      </c>
      <c r="AI129">
        <v>9424</v>
      </c>
      <c r="AJ129">
        <v>61400</v>
      </c>
      <c r="AK129">
        <v>63.49</v>
      </c>
      <c r="AL129">
        <v>102.5</v>
      </c>
      <c r="AM129">
        <v>168.45</v>
      </c>
      <c r="AN129">
        <v>63.49</v>
      </c>
      <c r="AO129">
        <v>201</v>
      </c>
      <c r="AP129">
        <v>63.49</v>
      </c>
      <c r="AQ129">
        <v>18799</v>
      </c>
      <c r="AR129">
        <v>838</v>
      </c>
      <c r="AS129">
        <v>63.49</v>
      </c>
      <c r="AT129">
        <v>83.45</v>
      </c>
      <c r="AU129">
        <v>616.5</v>
      </c>
      <c r="AV129">
        <v>5931.5</v>
      </c>
      <c r="AW129">
        <v>171.45</v>
      </c>
      <c r="AX129">
        <v>2739</v>
      </c>
      <c r="AY129">
        <v>226.99</v>
      </c>
      <c r="AZ129">
        <v>63.49</v>
      </c>
      <c r="BA129">
        <v>230.6</v>
      </c>
      <c r="BB129">
        <v>226.6</v>
      </c>
      <c r="BC129">
        <v>2639</v>
      </c>
      <c r="BD129">
        <v>252.5</v>
      </c>
      <c r="BE129">
        <v>73.400000000000006</v>
      </c>
      <c r="BF129">
        <v>63.49</v>
      </c>
      <c r="BG129">
        <v>63.49</v>
      </c>
      <c r="BH129">
        <v>616.5</v>
      </c>
      <c r="BI129">
        <v>63.49</v>
      </c>
      <c r="BJ129">
        <v>734</v>
      </c>
      <c r="BK129">
        <v>102.5</v>
      </c>
      <c r="BL129">
        <v>2111</v>
      </c>
      <c r="BM129">
        <v>2004</v>
      </c>
      <c r="BN129">
        <v>406.4</v>
      </c>
      <c r="BO129">
        <v>157.25</v>
      </c>
      <c r="BP129">
        <v>514.75</v>
      </c>
      <c r="BQ129">
        <v>63.49</v>
      </c>
      <c r="BR129">
        <v>46.74</v>
      </c>
      <c r="BS129">
        <v>1322709</v>
      </c>
      <c r="BT129">
        <v>13660.2</v>
      </c>
      <c r="BU129" t="str">
        <f>SRP[[#This Row],[Tier]]&amp;" - "&amp;DOLLAR(SRP[[#This Row],[United States]],2)&amp;" USD"</f>
        <v>127 - $63.49 USD</v>
      </c>
    </row>
    <row r="130" spans="1:73" x14ac:dyDescent="0.25">
      <c r="A130">
        <v>128</v>
      </c>
      <c r="B130">
        <v>63.99</v>
      </c>
      <c r="C130">
        <v>4864</v>
      </c>
      <c r="D130">
        <v>569</v>
      </c>
      <c r="E130">
        <v>85.95</v>
      </c>
      <c r="F130">
        <v>63.99</v>
      </c>
      <c r="G130">
        <v>5360</v>
      </c>
      <c r="H130">
        <v>63.99</v>
      </c>
      <c r="I130">
        <v>127</v>
      </c>
      <c r="J130">
        <v>96</v>
      </c>
      <c r="K130">
        <v>63.99</v>
      </c>
      <c r="L130">
        <v>41900</v>
      </c>
      <c r="M130" t="s">
        <v>530</v>
      </c>
      <c r="N130">
        <v>163900</v>
      </c>
      <c r="O130">
        <v>32000</v>
      </c>
      <c r="P130">
        <v>384</v>
      </c>
      <c r="Q130">
        <v>63.99</v>
      </c>
      <c r="R130">
        <v>1279</v>
      </c>
      <c r="S130">
        <v>465</v>
      </c>
      <c r="T130">
        <v>391</v>
      </c>
      <c r="U130">
        <v>63.99</v>
      </c>
      <c r="V130">
        <v>63.99</v>
      </c>
      <c r="W130">
        <v>63.99</v>
      </c>
      <c r="X130">
        <v>63.99</v>
      </c>
      <c r="Y130">
        <v>63.99</v>
      </c>
      <c r="Z130">
        <v>481</v>
      </c>
      <c r="AA130">
        <v>12790</v>
      </c>
      <c r="AB130">
        <v>8319</v>
      </c>
      <c r="AC130">
        <v>2780</v>
      </c>
      <c r="AD130">
        <v>610000</v>
      </c>
      <c r="AE130">
        <v>63.99</v>
      </c>
      <c r="AF130">
        <v>290</v>
      </c>
      <c r="AG130">
        <v>63.99</v>
      </c>
      <c r="AH130" t="e">
        <v>#REF!</v>
      </c>
      <c r="AI130">
        <v>9499</v>
      </c>
      <c r="AJ130">
        <v>61900</v>
      </c>
      <c r="AK130">
        <v>63.99</v>
      </c>
      <c r="AL130">
        <v>103</v>
      </c>
      <c r="AM130">
        <v>169.8</v>
      </c>
      <c r="AN130">
        <v>63.99</v>
      </c>
      <c r="AO130">
        <v>202</v>
      </c>
      <c r="AP130">
        <v>63.99</v>
      </c>
      <c r="AQ130">
        <v>18949</v>
      </c>
      <c r="AR130">
        <v>845</v>
      </c>
      <c r="AS130">
        <v>63.99</v>
      </c>
      <c r="AT130">
        <v>83.95</v>
      </c>
      <c r="AU130">
        <v>619</v>
      </c>
      <c r="AV130">
        <v>5979</v>
      </c>
      <c r="AW130">
        <v>172.8</v>
      </c>
      <c r="AX130">
        <v>2759</v>
      </c>
      <c r="AY130">
        <v>227.99</v>
      </c>
      <c r="AZ130">
        <v>63.99</v>
      </c>
      <c r="BA130">
        <v>232.4</v>
      </c>
      <c r="BB130">
        <v>228.4</v>
      </c>
      <c r="BC130">
        <v>2659</v>
      </c>
      <c r="BD130">
        <v>253</v>
      </c>
      <c r="BE130">
        <v>73.900000000000006</v>
      </c>
      <c r="BF130">
        <v>63.99</v>
      </c>
      <c r="BG130">
        <v>63.99</v>
      </c>
      <c r="BH130">
        <v>619</v>
      </c>
      <c r="BI130">
        <v>63.99</v>
      </c>
      <c r="BJ130">
        <v>739</v>
      </c>
      <c r="BK130">
        <v>103</v>
      </c>
      <c r="BL130">
        <v>2134</v>
      </c>
      <c r="BM130">
        <v>2019</v>
      </c>
      <c r="BN130">
        <v>409.6</v>
      </c>
      <c r="BO130">
        <v>159</v>
      </c>
      <c r="BP130">
        <v>519</v>
      </c>
      <c r="BQ130">
        <v>63.99</v>
      </c>
      <c r="BR130">
        <v>46.99</v>
      </c>
      <c r="BS130">
        <v>1333126</v>
      </c>
      <c r="BT130">
        <v>13767.8</v>
      </c>
      <c r="BU130" t="str">
        <f>SRP[[#This Row],[Tier]]&amp;" - "&amp;DOLLAR(SRP[[#This Row],[United States]],2)&amp;" USD"</f>
        <v>128 - $63.99 USD</v>
      </c>
    </row>
    <row r="131" spans="1:73" x14ac:dyDescent="0.25">
      <c r="A131">
        <v>129</v>
      </c>
      <c r="B131">
        <v>64.489999999999995</v>
      </c>
      <c r="C131">
        <v>4902</v>
      </c>
      <c r="D131">
        <v>571.5</v>
      </c>
      <c r="E131">
        <v>86.7</v>
      </c>
      <c r="F131">
        <v>64.489999999999995</v>
      </c>
      <c r="G131">
        <v>5405</v>
      </c>
      <c r="H131">
        <v>64.489999999999995</v>
      </c>
      <c r="I131">
        <v>128</v>
      </c>
      <c r="J131">
        <v>96.75</v>
      </c>
      <c r="K131">
        <v>64.489999999999995</v>
      </c>
      <c r="L131">
        <v>42150</v>
      </c>
      <c r="M131" t="s">
        <v>530</v>
      </c>
      <c r="N131">
        <v>164400</v>
      </c>
      <c r="O131">
        <v>32250</v>
      </c>
      <c r="P131">
        <v>387</v>
      </c>
      <c r="Q131">
        <v>64.489999999999995</v>
      </c>
      <c r="R131">
        <v>1289</v>
      </c>
      <c r="S131">
        <v>467.5</v>
      </c>
      <c r="T131">
        <v>394.25</v>
      </c>
      <c r="U131">
        <v>64.489999999999995</v>
      </c>
      <c r="V131">
        <v>64.489999999999995</v>
      </c>
      <c r="W131">
        <v>64.489999999999995</v>
      </c>
      <c r="X131">
        <v>64.489999999999995</v>
      </c>
      <c r="Y131">
        <v>64.489999999999995</v>
      </c>
      <c r="Z131">
        <v>487.5</v>
      </c>
      <c r="AA131">
        <v>12890</v>
      </c>
      <c r="AB131">
        <v>8384</v>
      </c>
      <c r="AC131">
        <v>2790</v>
      </c>
      <c r="AD131">
        <v>615000</v>
      </c>
      <c r="AE131">
        <v>64.489999999999995</v>
      </c>
      <c r="AF131">
        <v>292.5</v>
      </c>
      <c r="AG131">
        <v>64.489999999999995</v>
      </c>
      <c r="AH131" t="e">
        <v>#REF!</v>
      </c>
      <c r="AI131">
        <v>9574</v>
      </c>
      <c r="AJ131">
        <v>62400</v>
      </c>
      <c r="AK131">
        <v>64.489999999999995</v>
      </c>
      <c r="AL131">
        <v>103.5</v>
      </c>
      <c r="AM131">
        <v>171.15</v>
      </c>
      <c r="AN131">
        <v>64.489999999999995</v>
      </c>
      <c r="AO131">
        <v>204</v>
      </c>
      <c r="AP131">
        <v>64.489999999999995</v>
      </c>
      <c r="AQ131">
        <v>19099</v>
      </c>
      <c r="AR131">
        <v>852</v>
      </c>
      <c r="AS131">
        <v>64.489999999999995</v>
      </c>
      <c r="AT131">
        <v>84.45</v>
      </c>
      <c r="AU131">
        <v>621.5</v>
      </c>
      <c r="AV131">
        <v>6026.5</v>
      </c>
      <c r="AW131">
        <v>174.15</v>
      </c>
      <c r="AX131">
        <v>2779</v>
      </c>
      <c r="AY131">
        <v>228.99</v>
      </c>
      <c r="AZ131">
        <v>64.489999999999995</v>
      </c>
      <c r="BA131">
        <v>234.2</v>
      </c>
      <c r="BB131">
        <v>230.2</v>
      </c>
      <c r="BC131">
        <v>2679</v>
      </c>
      <c r="BD131">
        <v>253.5</v>
      </c>
      <c r="BE131">
        <v>74.400000000000006</v>
      </c>
      <c r="BF131">
        <v>64.489999999999995</v>
      </c>
      <c r="BG131">
        <v>64.489999999999995</v>
      </c>
      <c r="BH131">
        <v>621.5</v>
      </c>
      <c r="BI131">
        <v>64.489999999999995</v>
      </c>
      <c r="BJ131">
        <v>744</v>
      </c>
      <c r="BK131">
        <v>103.5</v>
      </c>
      <c r="BL131">
        <v>2157</v>
      </c>
      <c r="BM131">
        <v>2034</v>
      </c>
      <c r="BN131">
        <v>412.8</v>
      </c>
      <c r="BO131">
        <v>160.75</v>
      </c>
      <c r="BP131">
        <v>523.25</v>
      </c>
      <c r="BQ131">
        <v>64.489999999999995</v>
      </c>
      <c r="BR131">
        <v>47.24</v>
      </c>
      <c r="BS131">
        <v>1343543</v>
      </c>
      <c r="BT131">
        <v>13875.4</v>
      </c>
      <c r="BU131" t="str">
        <f>SRP[[#This Row],[Tier]]&amp;" - "&amp;DOLLAR(SRP[[#This Row],[United States]],2)&amp;" USD"</f>
        <v>129 - $64.49 USD</v>
      </c>
    </row>
    <row r="132" spans="1:73" x14ac:dyDescent="0.25">
      <c r="A132">
        <v>130</v>
      </c>
      <c r="B132">
        <v>64.989999999999995</v>
      </c>
      <c r="C132">
        <v>4940</v>
      </c>
      <c r="D132">
        <v>574</v>
      </c>
      <c r="E132">
        <v>87.45</v>
      </c>
      <c r="F132">
        <v>64.989999999999995</v>
      </c>
      <c r="G132">
        <v>5450</v>
      </c>
      <c r="H132">
        <v>64.989999999999995</v>
      </c>
      <c r="I132">
        <v>129</v>
      </c>
      <c r="J132">
        <v>97.5</v>
      </c>
      <c r="K132">
        <v>64.989999999999995</v>
      </c>
      <c r="L132">
        <v>42400</v>
      </c>
      <c r="M132" t="s">
        <v>530</v>
      </c>
      <c r="N132">
        <v>164900</v>
      </c>
      <c r="O132">
        <v>32500</v>
      </c>
      <c r="P132">
        <v>390</v>
      </c>
      <c r="Q132">
        <v>64.989999999999995</v>
      </c>
      <c r="R132">
        <v>1299</v>
      </c>
      <c r="S132">
        <v>470</v>
      </c>
      <c r="T132">
        <v>397.5</v>
      </c>
      <c r="U132">
        <v>64.989999999999995</v>
      </c>
      <c r="V132">
        <v>64.989999999999995</v>
      </c>
      <c r="W132">
        <v>64.989999999999995</v>
      </c>
      <c r="X132">
        <v>64.989999999999995</v>
      </c>
      <c r="Y132">
        <v>64.989999999999995</v>
      </c>
      <c r="Z132">
        <v>494</v>
      </c>
      <c r="AA132">
        <v>12990</v>
      </c>
      <c r="AB132">
        <v>8449</v>
      </c>
      <c r="AC132">
        <v>2800</v>
      </c>
      <c r="AD132">
        <v>620000</v>
      </c>
      <c r="AE132">
        <v>64.989999999999995</v>
      </c>
      <c r="AF132">
        <v>295</v>
      </c>
      <c r="AG132">
        <v>64.989999999999995</v>
      </c>
      <c r="AH132" t="e">
        <v>#REF!</v>
      </c>
      <c r="AI132">
        <v>9649</v>
      </c>
      <c r="AJ132">
        <v>62900</v>
      </c>
      <c r="AK132">
        <v>64.989999999999995</v>
      </c>
      <c r="AL132">
        <v>104</v>
      </c>
      <c r="AM132">
        <v>172.5</v>
      </c>
      <c r="AN132">
        <v>64.989999999999995</v>
      </c>
      <c r="AO132">
        <v>205</v>
      </c>
      <c r="AP132">
        <v>64.989999999999995</v>
      </c>
      <c r="AQ132">
        <v>19249</v>
      </c>
      <c r="AR132">
        <v>859</v>
      </c>
      <c r="AS132">
        <v>64.989999999999995</v>
      </c>
      <c r="AT132">
        <v>84.95</v>
      </c>
      <c r="AU132">
        <v>624</v>
      </c>
      <c r="AV132">
        <v>6074</v>
      </c>
      <c r="AW132">
        <v>175.5</v>
      </c>
      <c r="AX132">
        <v>2799</v>
      </c>
      <c r="AY132">
        <v>229.99</v>
      </c>
      <c r="AZ132">
        <v>64.989999999999995</v>
      </c>
      <c r="BA132">
        <v>236</v>
      </c>
      <c r="BB132">
        <v>232</v>
      </c>
      <c r="BC132">
        <v>2699</v>
      </c>
      <c r="BD132">
        <v>254</v>
      </c>
      <c r="BE132">
        <v>74.900000000000006</v>
      </c>
      <c r="BF132">
        <v>64.989999999999995</v>
      </c>
      <c r="BG132">
        <v>64.989999999999995</v>
      </c>
      <c r="BH132">
        <v>624</v>
      </c>
      <c r="BI132">
        <v>64.989999999999995</v>
      </c>
      <c r="BJ132">
        <v>749</v>
      </c>
      <c r="BK132">
        <v>104</v>
      </c>
      <c r="BL132">
        <v>2180</v>
      </c>
      <c r="BM132">
        <v>2049</v>
      </c>
      <c r="BN132">
        <v>416</v>
      </c>
      <c r="BO132">
        <v>162.5</v>
      </c>
      <c r="BP132">
        <v>527.5</v>
      </c>
      <c r="BQ132">
        <v>64.989999999999995</v>
      </c>
      <c r="BR132">
        <v>47.49</v>
      </c>
      <c r="BS132">
        <v>1353960</v>
      </c>
      <c r="BT132">
        <v>13983</v>
      </c>
      <c r="BU132" t="str">
        <f>SRP[[#This Row],[Tier]]&amp;" - "&amp;DOLLAR(SRP[[#This Row],[United States]],2)&amp;" USD"</f>
        <v>130 - $64.99 USD</v>
      </c>
    </row>
    <row r="133" spans="1:73" x14ac:dyDescent="0.25">
      <c r="A133">
        <v>131</v>
      </c>
      <c r="B133">
        <v>65.489999999999995</v>
      </c>
      <c r="C133">
        <v>4978</v>
      </c>
      <c r="D133">
        <v>576.5</v>
      </c>
      <c r="E133">
        <v>88.2</v>
      </c>
      <c r="F133">
        <v>65.489999999999995</v>
      </c>
      <c r="G133">
        <v>5495</v>
      </c>
      <c r="H133">
        <v>65.489999999999995</v>
      </c>
      <c r="I133">
        <v>130</v>
      </c>
      <c r="J133">
        <v>98.25</v>
      </c>
      <c r="K133">
        <v>65.489999999999995</v>
      </c>
      <c r="L133">
        <v>42650</v>
      </c>
      <c r="M133" t="s">
        <v>530</v>
      </c>
      <c r="N133">
        <v>165400</v>
      </c>
      <c r="O133">
        <v>32750</v>
      </c>
      <c r="P133">
        <v>393</v>
      </c>
      <c r="Q133">
        <v>65.489999999999995</v>
      </c>
      <c r="R133">
        <v>1309</v>
      </c>
      <c r="S133">
        <v>472.5</v>
      </c>
      <c r="T133">
        <v>400.75</v>
      </c>
      <c r="U133">
        <v>65.489999999999995</v>
      </c>
      <c r="V133">
        <v>65.489999999999995</v>
      </c>
      <c r="W133">
        <v>65.489999999999995</v>
      </c>
      <c r="X133">
        <v>65.489999999999995</v>
      </c>
      <c r="Y133">
        <v>65.489999999999995</v>
      </c>
      <c r="Z133">
        <v>500.5</v>
      </c>
      <c r="AA133">
        <v>13090</v>
      </c>
      <c r="AB133">
        <v>8514</v>
      </c>
      <c r="AC133">
        <v>2810</v>
      </c>
      <c r="AD133">
        <v>625000</v>
      </c>
      <c r="AE133">
        <v>65.489999999999995</v>
      </c>
      <c r="AF133">
        <v>297.5</v>
      </c>
      <c r="AG133">
        <v>65.489999999999995</v>
      </c>
      <c r="AH133" t="e">
        <v>#REF!</v>
      </c>
      <c r="AI133">
        <v>9724</v>
      </c>
      <c r="AJ133">
        <v>63400</v>
      </c>
      <c r="AK133">
        <v>65.489999999999995</v>
      </c>
      <c r="AL133">
        <v>104.5</v>
      </c>
      <c r="AM133">
        <v>173.85</v>
      </c>
      <c r="AN133">
        <v>65.489999999999995</v>
      </c>
      <c r="AO133">
        <v>207</v>
      </c>
      <c r="AP133">
        <v>65.489999999999995</v>
      </c>
      <c r="AQ133">
        <v>19399</v>
      </c>
      <c r="AR133">
        <v>866</v>
      </c>
      <c r="AS133">
        <v>65.489999999999995</v>
      </c>
      <c r="AT133">
        <v>85.45</v>
      </c>
      <c r="AU133">
        <v>626.5</v>
      </c>
      <c r="AV133">
        <v>6121.5</v>
      </c>
      <c r="AW133">
        <v>176.85</v>
      </c>
      <c r="AX133">
        <v>2819</v>
      </c>
      <c r="AY133">
        <v>230.99</v>
      </c>
      <c r="AZ133">
        <v>65.489999999999995</v>
      </c>
      <c r="BA133">
        <v>237.8</v>
      </c>
      <c r="BB133">
        <v>233.8</v>
      </c>
      <c r="BC133">
        <v>2719</v>
      </c>
      <c r="BD133">
        <v>254.5</v>
      </c>
      <c r="BE133">
        <v>75.400000000000006</v>
      </c>
      <c r="BF133">
        <v>65.489999999999995</v>
      </c>
      <c r="BG133">
        <v>65.489999999999995</v>
      </c>
      <c r="BH133">
        <v>626.5</v>
      </c>
      <c r="BI133">
        <v>65.489999999999995</v>
      </c>
      <c r="BJ133">
        <v>754</v>
      </c>
      <c r="BK133">
        <v>104.5</v>
      </c>
      <c r="BL133">
        <v>2203</v>
      </c>
      <c r="BM133">
        <v>2064</v>
      </c>
      <c r="BN133">
        <v>419.2</v>
      </c>
      <c r="BO133">
        <v>164.25</v>
      </c>
      <c r="BP133">
        <v>531.75</v>
      </c>
      <c r="BQ133">
        <v>65.489999999999995</v>
      </c>
      <c r="BR133">
        <v>47.74</v>
      </c>
      <c r="BS133">
        <v>1364377</v>
      </c>
      <c r="BT133">
        <v>14090.6</v>
      </c>
      <c r="BU133" t="str">
        <f>SRP[[#This Row],[Tier]]&amp;" - "&amp;DOLLAR(SRP[[#This Row],[United States]],2)&amp;" USD"</f>
        <v>131 - $65.49 USD</v>
      </c>
    </row>
    <row r="134" spans="1:73" x14ac:dyDescent="0.25">
      <c r="A134">
        <v>132</v>
      </c>
      <c r="B134">
        <v>65.989999999999995</v>
      </c>
      <c r="C134">
        <v>5016</v>
      </c>
      <c r="D134">
        <v>579</v>
      </c>
      <c r="E134">
        <v>88.95</v>
      </c>
      <c r="F134">
        <v>65.989999999999995</v>
      </c>
      <c r="G134">
        <v>5540</v>
      </c>
      <c r="H134">
        <v>65.989999999999995</v>
      </c>
      <c r="I134">
        <v>131</v>
      </c>
      <c r="J134">
        <v>99</v>
      </c>
      <c r="K134">
        <v>65.989999999999995</v>
      </c>
      <c r="L134">
        <v>42900</v>
      </c>
      <c r="M134" t="s">
        <v>530</v>
      </c>
      <c r="N134">
        <v>165900</v>
      </c>
      <c r="O134">
        <v>33000</v>
      </c>
      <c r="P134">
        <v>396</v>
      </c>
      <c r="Q134">
        <v>65.989999999999995</v>
      </c>
      <c r="R134">
        <v>1319</v>
      </c>
      <c r="S134">
        <v>475</v>
      </c>
      <c r="T134">
        <v>404</v>
      </c>
      <c r="U134">
        <v>65.989999999999995</v>
      </c>
      <c r="V134">
        <v>65.989999999999995</v>
      </c>
      <c r="W134">
        <v>65.989999999999995</v>
      </c>
      <c r="X134">
        <v>65.989999999999995</v>
      </c>
      <c r="Y134">
        <v>65.989999999999995</v>
      </c>
      <c r="Z134">
        <v>507</v>
      </c>
      <c r="AA134">
        <v>13190</v>
      </c>
      <c r="AB134">
        <v>8579</v>
      </c>
      <c r="AC134">
        <v>2820</v>
      </c>
      <c r="AD134">
        <v>630000</v>
      </c>
      <c r="AE134">
        <v>65.989999999999995</v>
      </c>
      <c r="AF134">
        <v>300</v>
      </c>
      <c r="AG134">
        <v>65.989999999999995</v>
      </c>
      <c r="AH134" t="e">
        <v>#REF!</v>
      </c>
      <c r="AI134">
        <v>9799</v>
      </c>
      <c r="AJ134">
        <v>63900</v>
      </c>
      <c r="AK134">
        <v>65.989999999999995</v>
      </c>
      <c r="AL134">
        <v>105</v>
      </c>
      <c r="AM134">
        <v>175.2</v>
      </c>
      <c r="AN134">
        <v>65.989999999999995</v>
      </c>
      <c r="AO134">
        <v>208</v>
      </c>
      <c r="AP134">
        <v>65.989999999999995</v>
      </c>
      <c r="AQ134">
        <v>19549</v>
      </c>
      <c r="AR134">
        <v>873</v>
      </c>
      <c r="AS134">
        <v>65.989999999999995</v>
      </c>
      <c r="AT134">
        <v>85.95</v>
      </c>
      <c r="AU134">
        <v>629</v>
      </c>
      <c r="AV134">
        <v>6169</v>
      </c>
      <c r="AW134">
        <v>178.2</v>
      </c>
      <c r="AX134">
        <v>2839</v>
      </c>
      <c r="AY134">
        <v>231.99</v>
      </c>
      <c r="AZ134">
        <v>65.989999999999995</v>
      </c>
      <c r="BA134">
        <v>239.6</v>
      </c>
      <c r="BB134">
        <v>235.6</v>
      </c>
      <c r="BC134">
        <v>2739</v>
      </c>
      <c r="BD134">
        <v>255</v>
      </c>
      <c r="BE134">
        <v>75.900000000000006</v>
      </c>
      <c r="BF134">
        <v>65.989999999999995</v>
      </c>
      <c r="BG134">
        <v>65.989999999999995</v>
      </c>
      <c r="BH134">
        <v>629</v>
      </c>
      <c r="BI134">
        <v>65.989999999999995</v>
      </c>
      <c r="BJ134">
        <v>759</v>
      </c>
      <c r="BK134">
        <v>105</v>
      </c>
      <c r="BL134">
        <v>2226</v>
      </c>
      <c r="BM134">
        <v>2079</v>
      </c>
      <c r="BN134">
        <v>422.4</v>
      </c>
      <c r="BO134">
        <v>166</v>
      </c>
      <c r="BP134">
        <v>536</v>
      </c>
      <c r="BQ134">
        <v>65.989999999999995</v>
      </c>
      <c r="BR134">
        <v>47.99</v>
      </c>
      <c r="BS134">
        <v>1374794</v>
      </c>
      <c r="BT134">
        <v>14198.2</v>
      </c>
      <c r="BU134" t="str">
        <f>SRP[[#This Row],[Tier]]&amp;" - "&amp;DOLLAR(SRP[[#This Row],[United States]],2)&amp;" USD"</f>
        <v>132 - $65.99 USD</v>
      </c>
    </row>
    <row r="135" spans="1:73" x14ac:dyDescent="0.25">
      <c r="A135">
        <v>133</v>
      </c>
      <c r="B135">
        <v>66.489999999999995</v>
      </c>
      <c r="C135">
        <v>5054</v>
      </c>
      <c r="D135">
        <v>581.5</v>
      </c>
      <c r="E135">
        <v>89.7</v>
      </c>
      <c r="F135">
        <v>66.489999999999995</v>
      </c>
      <c r="G135">
        <v>5585</v>
      </c>
      <c r="H135">
        <v>66.489999999999995</v>
      </c>
      <c r="I135">
        <v>132</v>
      </c>
      <c r="J135">
        <v>99.75</v>
      </c>
      <c r="K135">
        <v>66.489999999999995</v>
      </c>
      <c r="L135">
        <v>43150</v>
      </c>
      <c r="M135" t="s">
        <v>530</v>
      </c>
      <c r="N135">
        <v>166400</v>
      </c>
      <c r="O135">
        <v>33250</v>
      </c>
      <c r="P135">
        <v>399</v>
      </c>
      <c r="Q135">
        <v>66.489999999999995</v>
      </c>
      <c r="R135">
        <v>1329</v>
      </c>
      <c r="S135">
        <v>477.5</v>
      </c>
      <c r="T135">
        <v>407.25</v>
      </c>
      <c r="U135">
        <v>66.489999999999995</v>
      </c>
      <c r="V135">
        <v>66.489999999999995</v>
      </c>
      <c r="W135">
        <v>66.489999999999995</v>
      </c>
      <c r="X135">
        <v>66.489999999999995</v>
      </c>
      <c r="Y135">
        <v>66.489999999999995</v>
      </c>
      <c r="Z135">
        <v>513.5</v>
      </c>
      <c r="AA135">
        <v>13290</v>
      </c>
      <c r="AB135">
        <v>8644</v>
      </c>
      <c r="AC135">
        <v>2830</v>
      </c>
      <c r="AD135">
        <v>635000</v>
      </c>
      <c r="AE135">
        <v>66.489999999999995</v>
      </c>
      <c r="AF135">
        <v>302.5</v>
      </c>
      <c r="AG135">
        <v>66.489999999999995</v>
      </c>
      <c r="AH135" t="e">
        <v>#REF!</v>
      </c>
      <c r="AI135">
        <v>9874</v>
      </c>
      <c r="AJ135">
        <v>64400</v>
      </c>
      <c r="AK135">
        <v>66.489999999999995</v>
      </c>
      <c r="AL135">
        <v>105.5</v>
      </c>
      <c r="AM135">
        <v>176.55</v>
      </c>
      <c r="AN135">
        <v>66.489999999999995</v>
      </c>
      <c r="AO135">
        <v>210</v>
      </c>
      <c r="AP135">
        <v>66.489999999999995</v>
      </c>
      <c r="AQ135">
        <v>19699</v>
      </c>
      <c r="AR135">
        <v>880</v>
      </c>
      <c r="AS135">
        <v>66.489999999999995</v>
      </c>
      <c r="AT135">
        <v>86.45</v>
      </c>
      <c r="AU135">
        <v>631.5</v>
      </c>
      <c r="AV135">
        <v>6216.5</v>
      </c>
      <c r="AW135">
        <v>179.55</v>
      </c>
      <c r="AX135">
        <v>2859</v>
      </c>
      <c r="AY135">
        <v>232.99</v>
      </c>
      <c r="AZ135">
        <v>66.489999999999995</v>
      </c>
      <c r="BA135">
        <v>241.4</v>
      </c>
      <c r="BB135">
        <v>237.4</v>
      </c>
      <c r="BC135">
        <v>2759</v>
      </c>
      <c r="BD135">
        <v>255.5</v>
      </c>
      <c r="BE135">
        <v>76.400000000000006</v>
      </c>
      <c r="BF135">
        <v>66.489999999999995</v>
      </c>
      <c r="BG135">
        <v>66.489999999999995</v>
      </c>
      <c r="BH135">
        <v>631.5</v>
      </c>
      <c r="BI135">
        <v>66.489999999999995</v>
      </c>
      <c r="BJ135">
        <v>764</v>
      </c>
      <c r="BK135">
        <v>105.5</v>
      </c>
      <c r="BL135">
        <v>2249</v>
      </c>
      <c r="BM135">
        <v>2094</v>
      </c>
      <c r="BN135">
        <v>425.6</v>
      </c>
      <c r="BO135">
        <v>167.75</v>
      </c>
      <c r="BP135">
        <v>540.25</v>
      </c>
      <c r="BQ135">
        <v>66.489999999999995</v>
      </c>
      <c r="BR135">
        <v>48.24</v>
      </c>
      <c r="BS135">
        <v>1385211</v>
      </c>
      <c r="BT135">
        <v>14305.8</v>
      </c>
      <c r="BU135" t="str">
        <f>SRP[[#This Row],[Tier]]&amp;" - "&amp;DOLLAR(SRP[[#This Row],[United States]],2)&amp;" USD"</f>
        <v>133 - $66.49 USD</v>
      </c>
    </row>
    <row r="136" spans="1:73" x14ac:dyDescent="0.25">
      <c r="A136">
        <v>134</v>
      </c>
      <c r="B136">
        <v>66.989999999999995</v>
      </c>
      <c r="C136">
        <v>5092</v>
      </c>
      <c r="D136">
        <v>584</v>
      </c>
      <c r="E136">
        <v>90.45</v>
      </c>
      <c r="F136">
        <v>66.989999999999995</v>
      </c>
      <c r="G136">
        <v>5630</v>
      </c>
      <c r="H136">
        <v>66.989999999999995</v>
      </c>
      <c r="I136">
        <v>133</v>
      </c>
      <c r="J136">
        <v>100.5</v>
      </c>
      <c r="K136">
        <v>66.989999999999995</v>
      </c>
      <c r="L136">
        <v>43400</v>
      </c>
      <c r="M136" t="s">
        <v>530</v>
      </c>
      <c r="N136">
        <v>166900</v>
      </c>
      <c r="O136">
        <v>33500</v>
      </c>
      <c r="P136">
        <v>402</v>
      </c>
      <c r="Q136">
        <v>66.989999999999995</v>
      </c>
      <c r="R136">
        <v>1339</v>
      </c>
      <c r="S136">
        <v>480</v>
      </c>
      <c r="T136">
        <v>410.5</v>
      </c>
      <c r="U136">
        <v>66.989999999999995</v>
      </c>
      <c r="V136">
        <v>66.989999999999995</v>
      </c>
      <c r="W136">
        <v>66.989999999999995</v>
      </c>
      <c r="X136">
        <v>66.989999999999995</v>
      </c>
      <c r="Y136">
        <v>66.989999999999995</v>
      </c>
      <c r="Z136">
        <v>520</v>
      </c>
      <c r="AA136">
        <v>13390</v>
      </c>
      <c r="AB136">
        <v>8709</v>
      </c>
      <c r="AC136">
        <v>2840</v>
      </c>
      <c r="AD136">
        <v>640000</v>
      </c>
      <c r="AE136">
        <v>66.989999999999995</v>
      </c>
      <c r="AF136">
        <v>305</v>
      </c>
      <c r="AG136">
        <v>66.989999999999995</v>
      </c>
      <c r="AH136" t="e">
        <v>#REF!</v>
      </c>
      <c r="AI136">
        <v>9949</v>
      </c>
      <c r="AJ136">
        <v>64900</v>
      </c>
      <c r="AK136">
        <v>66.989999999999995</v>
      </c>
      <c r="AL136">
        <v>106</v>
      </c>
      <c r="AM136">
        <v>177.9</v>
      </c>
      <c r="AN136">
        <v>66.989999999999995</v>
      </c>
      <c r="AO136">
        <v>211</v>
      </c>
      <c r="AP136">
        <v>66.989999999999995</v>
      </c>
      <c r="AQ136">
        <v>19849</v>
      </c>
      <c r="AR136">
        <v>887</v>
      </c>
      <c r="AS136">
        <v>66.989999999999995</v>
      </c>
      <c r="AT136">
        <v>86.95</v>
      </c>
      <c r="AU136">
        <v>634</v>
      </c>
      <c r="AV136">
        <v>6264</v>
      </c>
      <c r="AW136">
        <v>180.9</v>
      </c>
      <c r="AX136">
        <v>2879</v>
      </c>
      <c r="AY136">
        <v>233.99</v>
      </c>
      <c r="AZ136">
        <v>66.989999999999995</v>
      </c>
      <c r="BA136">
        <v>243.2</v>
      </c>
      <c r="BB136">
        <v>239.2</v>
      </c>
      <c r="BC136">
        <v>2779</v>
      </c>
      <c r="BD136">
        <v>256</v>
      </c>
      <c r="BE136">
        <v>76.900000000000006</v>
      </c>
      <c r="BF136">
        <v>66.989999999999995</v>
      </c>
      <c r="BG136">
        <v>66.989999999999995</v>
      </c>
      <c r="BH136">
        <v>634</v>
      </c>
      <c r="BI136">
        <v>66.989999999999995</v>
      </c>
      <c r="BJ136">
        <v>769</v>
      </c>
      <c r="BK136">
        <v>106</v>
      </c>
      <c r="BL136">
        <v>2272</v>
      </c>
      <c r="BM136">
        <v>2109</v>
      </c>
      <c r="BN136">
        <v>428.8</v>
      </c>
      <c r="BO136">
        <v>169.5</v>
      </c>
      <c r="BP136">
        <v>544.5</v>
      </c>
      <c r="BQ136">
        <v>66.989999999999995</v>
      </c>
      <c r="BR136">
        <v>48.49</v>
      </c>
      <c r="BS136">
        <v>1395628</v>
      </c>
      <c r="BT136">
        <v>14413.4</v>
      </c>
      <c r="BU136" t="str">
        <f>SRP[[#This Row],[Tier]]&amp;" - "&amp;DOLLAR(SRP[[#This Row],[United States]],2)&amp;" USD"</f>
        <v>134 - $66.99 USD</v>
      </c>
    </row>
    <row r="137" spans="1:73" x14ac:dyDescent="0.25">
      <c r="A137">
        <v>135</v>
      </c>
      <c r="B137">
        <v>67.489999999999995</v>
      </c>
      <c r="C137">
        <v>5130</v>
      </c>
      <c r="D137">
        <v>586.5</v>
      </c>
      <c r="E137">
        <v>91.2</v>
      </c>
      <c r="F137">
        <v>67.489999999999995</v>
      </c>
      <c r="G137">
        <v>5675</v>
      </c>
      <c r="H137">
        <v>67.489999999999995</v>
      </c>
      <c r="I137">
        <v>134</v>
      </c>
      <c r="J137">
        <v>101.25</v>
      </c>
      <c r="K137">
        <v>67.489999999999995</v>
      </c>
      <c r="L137">
        <v>43650</v>
      </c>
      <c r="M137" t="s">
        <v>530</v>
      </c>
      <c r="N137">
        <v>167400</v>
      </c>
      <c r="O137">
        <v>33750</v>
      </c>
      <c r="P137">
        <v>405</v>
      </c>
      <c r="Q137">
        <v>67.489999999999995</v>
      </c>
      <c r="R137">
        <v>1349</v>
      </c>
      <c r="S137">
        <v>482.5</v>
      </c>
      <c r="T137">
        <v>413.75</v>
      </c>
      <c r="U137">
        <v>67.489999999999995</v>
      </c>
      <c r="V137">
        <v>67.489999999999995</v>
      </c>
      <c r="W137">
        <v>67.489999999999995</v>
      </c>
      <c r="X137">
        <v>67.489999999999995</v>
      </c>
      <c r="Y137">
        <v>67.489999999999995</v>
      </c>
      <c r="Z137">
        <v>526.5</v>
      </c>
      <c r="AA137">
        <v>13490</v>
      </c>
      <c r="AB137">
        <v>8774</v>
      </c>
      <c r="AC137">
        <v>2850</v>
      </c>
      <c r="AD137">
        <v>645000</v>
      </c>
      <c r="AE137">
        <v>67.489999999999995</v>
      </c>
      <c r="AF137">
        <v>307.5</v>
      </c>
      <c r="AG137">
        <v>67.489999999999995</v>
      </c>
      <c r="AH137" t="e">
        <v>#REF!</v>
      </c>
      <c r="AI137">
        <v>10024</v>
      </c>
      <c r="AJ137">
        <v>65400</v>
      </c>
      <c r="AK137">
        <v>67.489999999999995</v>
      </c>
      <c r="AL137">
        <v>106.5</v>
      </c>
      <c r="AM137">
        <v>179.25</v>
      </c>
      <c r="AN137">
        <v>67.489999999999995</v>
      </c>
      <c r="AO137">
        <v>213</v>
      </c>
      <c r="AP137">
        <v>67.489999999999995</v>
      </c>
      <c r="AQ137">
        <v>19999</v>
      </c>
      <c r="AR137">
        <v>894</v>
      </c>
      <c r="AS137">
        <v>67.489999999999995</v>
      </c>
      <c r="AT137">
        <v>87.45</v>
      </c>
      <c r="AU137">
        <v>636.5</v>
      </c>
      <c r="AV137">
        <v>6311.5</v>
      </c>
      <c r="AW137">
        <v>182.25</v>
      </c>
      <c r="AX137">
        <v>2899</v>
      </c>
      <c r="AY137">
        <v>234.99</v>
      </c>
      <c r="AZ137">
        <v>67.489999999999995</v>
      </c>
      <c r="BA137">
        <v>245</v>
      </c>
      <c r="BB137">
        <v>241</v>
      </c>
      <c r="BC137">
        <v>2799</v>
      </c>
      <c r="BD137">
        <v>256.5</v>
      </c>
      <c r="BE137">
        <v>77.400000000000006</v>
      </c>
      <c r="BF137">
        <v>67.489999999999995</v>
      </c>
      <c r="BG137">
        <v>67.489999999999995</v>
      </c>
      <c r="BH137">
        <v>636.5</v>
      </c>
      <c r="BI137">
        <v>67.489999999999995</v>
      </c>
      <c r="BJ137">
        <v>774</v>
      </c>
      <c r="BK137">
        <v>106.5</v>
      </c>
      <c r="BL137">
        <v>2295</v>
      </c>
      <c r="BM137">
        <v>2124</v>
      </c>
      <c r="BN137">
        <v>432</v>
      </c>
      <c r="BO137">
        <v>171.25</v>
      </c>
      <c r="BP137">
        <v>548.75</v>
      </c>
      <c r="BQ137">
        <v>67.489999999999995</v>
      </c>
      <c r="BR137">
        <v>48.74</v>
      </c>
      <c r="BS137">
        <v>1406045</v>
      </c>
      <c r="BT137">
        <v>14521</v>
      </c>
      <c r="BU137" t="str">
        <f>SRP[[#This Row],[Tier]]&amp;" - "&amp;DOLLAR(SRP[[#This Row],[United States]],2)&amp;" USD"</f>
        <v>135 - $67.49 USD</v>
      </c>
    </row>
    <row r="138" spans="1:73" x14ac:dyDescent="0.25">
      <c r="A138">
        <v>136</v>
      </c>
      <c r="B138">
        <v>67.989999999999995</v>
      </c>
      <c r="C138">
        <v>5168</v>
      </c>
      <c r="D138">
        <v>589</v>
      </c>
      <c r="E138">
        <v>91.95</v>
      </c>
      <c r="F138">
        <v>67.989999999999995</v>
      </c>
      <c r="G138">
        <v>5720</v>
      </c>
      <c r="H138">
        <v>67.989999999999995</v>
      </c>
      <c r="I138">
        <v>135</v>
      </c>
      <c r="J138">
        <v>102</v>
      </c>
      <c r="K138">
        <v>67.989999999999995</v>
      </c>
      <c r="L138">
        <v>43900</v>
      </c>
      <c r="M138" t="s">
        <v>530</v>
      </c>
      <c r="N138">
        <v>167900</v>
      </c>
      <c r="O138">
        <v>34000</v>
      </c>
      <c r="P138">
        <v>408</v>
      </c>
      <c r="Q138">
        <v>67.989999999999995</v>
      </c>
      <c r="R138">
        <v>1359</v>
      </c>
      <c r="S138">
        <v>485</v>
      </c>
      <c r="T138">
        <v>417</v>
      </c>
      <c r="U138">
        <v>67.989999999999995</v>
      </c>
      <c r="V138">
        <v>67.989999999999995</v>
      </c>
      <c r="W138">
        <v>67.989999999999995</v>
      </c>
      <c r="X138">
        <v>67.989999999999995</v>
      </c>
      <c r="Y138">
        <v>67.989999999999995</v>
      </c>
      <c r="Z138">
        <v>533</v>
      </c>
      <c r="AA138">
        <v>13590</v>
      </c>
      <c r="AB138">
        <v>8839</v>
      </c>
      <c r="AC138">
        <v>2860</v>
      </c>
      <c r="AD138">
        <v>650000</v>
      </c>
      <c r="AE138">
        <v>67.989999999999995</v>
      </c>
      <c r="AF138">
        <v>310</v>
      </c>
      <c r="AG138">
        <v>67.989999999999995</v>
      </c>
      <c r="AH138" t="e">
        <v>#REF!</v>
      </c>
      <c r="AI138">
        <v>10099</v>
      </c>
      <c r="AJ138">
        <v>65900</v>
      </c>
      <c r="AK138">
        <v>67.989999999999995</v>
      </c>
      <c r="AL138">
        <v>107</v>
      </c>
      <c r="AM138">
        <v>180.6</v>
      </c>
      <c r="AN138">
        <v>67.989999999999995</v>
      </c>
      <c r="AO138">
        <v>214</v>
      </c>
      <c r="AP138">
        <v>67.989999999999995</v>
      </c>
      <c r="AQ138">
        <v>20149</v>
      </c>
      <c r="AR138">
        <v>901</v>
      </c>
      <c r="AS138">
        <v>67.989999999999995</v>
      </c>
      <c r="AT138">
        <v>87.95</v>
      </c>
      <c r="AU138">
        <v>639</v>
      </c>
      <c r="AV138">
        <v>6359</v>
      </c>
      <c r="AW138">
        <v>183.6</v>
      </c>
      <c r="AX138">
        <v>2919</v>
      </c>
      <c r="AY138">
        <v>235.99</v>
      </c>
      <c r="AZ138">
        <v>67.989999999999995</v>
      </c>
      <c r="BA138">
        <v>246.8</v>
      </c>
      <c r="BB138">
        <v>242.8</v>
      </c>
      <c r="BC138">
        <v>2819</v>
      </c>
      <c r="BD138">
        <v>257</v>
      </c>
      <c r="BE138">
        <v>77.900000000000006</v>
      </c>
      <c r="BF138">
        <v>67.989999999999995</v>
      </c>
      <c r="BG138">
        <v>67.989999999999995</v>
      </c>
      <c r="BH138">
        <v>639</v>
      </c>
      <c r="BI138">
        <v>67.989999999999995</v>
      </c>
      <c r="BJ138">
        <v>779</v>
      </c>
      <c r="BK138">
        <v>107</v>
      </c>
      <c r="BL138">
        <v>2318</v>
      </c>
      <c r="BM138">
        <v>2139</v>
      </c>
      <c r="BN138">
        <v>435.2</v>
      </c>
      <c r="BO138">
        <v>173</v>
      </c>
      <c r="BP138">
        <v>553</v>
      </c>
      <c r="BQ138">
        <v>67.989999999999995</v>
      </c>
      <c r="BR138">
        <v>48.99</v>
      </c>
      <c r="BS138">
        <v>1416462</v>
      </c>
      <c r="BT138">
        <v>14628.6</v>
      </c>
      <c r="BU138" t="str">
        <f>SRP[[#This Row],[Tier]]&amp;" - "&amp;DOLLAR(SRP[[#This Row],[United States]],2)&amp;" USD"</f>
        <v>136 - $67.99 USD</v>
      </c>
    </row>
    <row r="139" spans="1:73" x14ac:dyDescent="0.25">
      <c r="A139">
        <v>137</v>
      </c>
      <c r="B139">
        <v>68.489999999999995</v>
      </c>
      <c r="C139">
        <v>5206</v>
      </c>
      <c r="D139">
        <v>591.5</v>
      </c>
      <c r="E139">
        <v>92.7</v>
      </c>
      <c r="F139">
        <v>68.489999999999995</v>
      </c>
      <c r="G139">
        <v>5765</v>
      </c>
      <c r="H139">
        <v>68.489999999999995</v>
      </c>
      <c r="I139">
        <v>136</v>
      </c>
      <c r="J139">
        <v>102.75</v>
      </c>
      <c r="K139">
        <v>68.489999999999995</v>
      </c>
      <c r="L139">
        <v>44150</v>
      </c>
      <c r="M139" t="s">
        <v>530</v>
      </c>
      <c r="N139">
        <v>168400</v>
      </c>
      <c r="O139">
        <v>34250</v>
      </c>
      <c r="P139">
        <v>411</v>
      </c>
      <c r="Q139">
        <v>68.489999999999995</v>
      </c>
      <c r="R139">
        <v>1369</v>
      </c>
      <c r="S139">
        <v>487.5</v>
      </c>
      <c r="T139">
        <v>420.25</v>
      </c>
      <c r="U139">
        <v>68.489999999999995</v>
      </c>
      <c r="V139">
        <v>68.489999999999995</v>
      </c>
      <c r="W139">
        <v>68.489999999999995</v>
      </c>
      <c r="X139">
        <v>68.489999999999995</v>
      </c>
      <c r="Y139">
        <v>68.489999999999995</v>
      </c>
      <c r="Z139">
        <v>539.5</v>
      </c>
      <c r="AA139">
        <v>13690</v>
      </c>
      <c r="AB139">
        <v>8904</v>
      </c>
      <c r="AC139">
        <v>2870</v>
      </c>
      <c r="AD139">
        <v>655000</v>
      </c>
      <c r="AE139">
        <v>68.489999999999995</v>
      </c>
      <c r="AF139">
        <v>312.5</v>
      </c>
      <c r="AG139">
        <v>68.489999999999995</v>
      </c>
      <c r="AH139" t="e">
        <v>#REF!</v>
      </c>
      <c r="AI139">
        <v>10174</v>
      </c>
      <c r="AJ139">
        <v>66400</v>
      </c>
      <c r="AK139">
        <v>68.489999999999995</v>
      </c>
      <c r="AL139">
        <v>107.5</v>
      </c>
      <c r="AM139">
        <v>181.95</v>
      </c>
      <c r="AN139">
        <v>68.489999999999995</v>
      </c>
      <c r="AO139">
        <v>216</v>
      </c>
      <c r="AP139">
        <v>68.489999999999995</v>
      </c>
      <c r="AQ139">
        <v>20299</v>
      </c>
      <c r="AR139">
        <v>908</v>
      </c>
      <c r="AS139">
        <v>68.489999999999995</v>
      </c>
      <c r="AT139">
        <v>88.45</v>
      </c>
      <c r="AU139">
        <v>641.5</v>
      </c>
      <c r="AV139">
        <v>6406.5</v>
      </c>
      <c r="AW139">
        <v>184.95</v>
      </c>
      <c r="AX139">
        <v>2939</v>
      </c>
      <c r="AY139">
        <v>236.99</v>
      </c>
      <c r="AZ139">
        <v>68.489999999999995</v>
      </c>
      <c r="BA139">
        <v>248.6</v>
      </c>
      <c r="BB139">
        <v>244.6</v>
      </c>
      <c r="BC139">
        <v>2839</v>
      </c>
      <c r="BD139">
        <v>257.5</v>
      </c>
      <c r="BE139">
        <v>78.400000000000006</v>
      </c>
      <c r="BF139">
        <v>68.489999999999995</v>
      </c>
      <c r="BG139">
        <v>68.489999999999995</v>
      </c>
      <c r="BH139">
        <v>641.5</v>
      </c>
      <c r="BI139">
        <v>68.489999999999995</v>
      </c>
      <c r="BJ139">
        <v>784</v>
      </c>
      <c r="BK139">
        <v>107.5</v>
      </c>
      <c r="BL139">
        <v>2341</v>
      </c>
      <c r="BM139">
        <v>2154</v>
      </c>
      <c r="BN139">
        <v>438.4</v>
      </c>
      <c r="BO139">
        <v>174.75</v>
      </c>
      <c r="BP139">
        <v>557.25</v>
      </c>
      <c r="BQ139">
        <v>68.489999999999995</v>
      </c>
      <c r="BR139">
        <v>49.24</v>
      </c>
      <c r="BS139">
        <v>1426879</v>
      </c>
      <c r="BT139">
        <v>14736.2</v>
      </c>
      <c r="BU139" t="str">
        <f>SRP[[#This Row],[Tier]]&amp;" - "&amp;DOLLAR(SRP[[#This Row],[United States]],2)&amp;" USD"</f>
        <v>137 - $68.49 USD</v>
      </c>
    </row>
    <row r="140" spans="1:73" x14ac:dyDescent="0.25">
      <c r="A140">
        <v>138</v>
      </c>
      <c r="B140">
        <v>68.989999999999995</v>
      </c>
      <c r="C140">
        <v>5244</v>
      </c>
      <c r="D140">
        <v>594</v>
      </c>
      <c r="E140">
        <v>93.45</v>
      </c>
      <c r="F140">
        <v>68.989999999999995</v>
      </c>
      <c r="G140">
        <v>5810</v>
      </c>
      <c r="H140">
        <v>68.989999999999995</v>
      </c>
      <c r="I140">
        <v>137</v>
      </c>
      <c r="J140">
        <v>103.5</v>
      </c>
      <c r="K140">
        <v>68.989999999999995</v>
      </c>
      <c r="L140">
        <v>44400</v>
      </c>
      <c r="M140" t="s">
        <v>530</v>
      </c>
      <c r="N140">
        <v>168900</v>
      </c>
      <c r="O140">
        <v>34500</v>
      </c>
      <c r="P140">
        <v>414</v>
      </c>
      <c r="Q140">
        <v>68.989999999999995</v>
      </c>
      <c r="R140">
        <v>1379</v>
      </c>
      <c r="S140">
        <v>490</v>
      </c>
      <c r="T140">
        <v>423.5</v>
      </c>
      <c r="U140">
        <v>68.989999999999995</v>
      </c>
      <c r="V140">
        <v>68.989999999999995</v>
      </c>
      <c r="W140">
        <v>68.989999999999995</v>
      </c>
      <c r="X140">
        <v>68.989999999999995</v>
      </c>
      <c r="Y140">
        <v>68.989999999999995</v>
      </c>
      <c r="Z140">
        <v>546</v>
      </c>
      <c r="AA140">
        <v>13790</v>
      </c>
      <c r="AB140">
        <v>8969</v>
      </c>
      <c r="AC140">
        <v>2880</v>
      </c>
      <c r="AD140">
        <v>660000</v>
      </c>
      <c r="AE140">
        <v>68.989999999999995</v>
      </c>
      <c r="AF140">
        <v>315</v>
      </c>
      <c r="AG140">
        <v>68.989999999999995</v>
      </c>
      <c r="AH140" t="e">
        <v>#REF!</v>
      </c>
      <c r="AI140">
        <v>10249</v>
      </c>
      <c r="AJ140">
        <v>66900</v>
      </c>
      <c r="AK140">
        <v>68.989999999999995</v>
      </c>
      <c r="AL140">
        <v>108</v>
      </c>
      <c r="AM140">
        <v>183.3</v>
      </c>
      <c r="AN140">
        <v>68.989999999999995</v>
      </c>
      <c r="AO140">
        <v>217</v>
      </c>
      <c r="AP140">
        <v>68.989999999999995</v>
      </c>
      <c r="AQ140">
        <v>20449</v>
      </c>
      <c r="AR140">
        <v>915</v>
      </c>
      <c r="AS140">
        <v>68.989999999999995</v>
      </c>
      <c r="AT140">
        <v>88.95</v>
      </c>
      <c r="AU140">
        <v>644</v>
      </c>
      <c r="AV140">
        <v>6454</v>
      </c>
      <c r="AW140">
        <v>186.3</v>
      </c>
      <c r="AX140">
        <v>2959</v>
      </c>
      <c r="AY140">
        <v>237.99</v>
      </c>
      <c r="AZ140">
        <v>68.989999999999995</v>
      </c>
      <c r="BA140">
        <v>250.4</v>
      </c>
      <c r="BB140">
        <v>246.4</v>
      </c>
      <c r="BC140">
        <v>2859</v>
      </c>
      <c r="BD140">
        <v>258</v>
      </c>
      <c r="BE140">
        <v>78.900000000000006</v>
      </c>
      <c r="BF140">
        <v>68.989999999999995</v>
      </c>
      <c r="BG140">
        <v>68.989999999999995</v>
      </c>
      <c r="BH140">
        <v>644</v>
      </c>
      <c r="BI140">
        <v>68.989999999999995</v>
      </c>
      <c r="BJ140">
        <v>789</v>
      </c>
      <c r="BK140">
        <v>108</v>
      </c>
      <c r="BL140">
        <v>2364</v>
      </c>
      <c r="BM140">
        <v>2169</v>
      </c>
      <c r="BN140">
        <v>441.6</v>
      </c>
      <c r="BO140">
        <v>176.5</v>
      </c>
      <c r="BP140">
        <v>561.5</v>
      </c>
      <c r="BQ140">
        <v>68.989999999999995</v>
      </c>
      <c r="BR140">
        <v>49.49</v>
      </c>
      <c r="BS140">
        <v>1437296</v>
      </c>
      <c r="BT140">
        <v>14843.8</v>
      </c>
      <c r="BU140" t="str">
        <f>SRP[[#This Row],[Tier]]&amp;" - "&amp;DOLLAR(SRP[[#This Row],[United States]],2)&amp;" USD"</f>
        <v>138 - $68.99 USD</v>
      </c>
    </row>
    <row r="141" spans="1:73" x14ac:dyDescent="0.25">
      <c r="A141">
        <v>139</v>
      </c>
      <c r="B141">
        <v>69.489999999999995</v>
      </c>
      <c r="C141">
        <v>5282</v>
      </c>
      <c r="D141">
        <v>596.5</v>
      </c>
      <c r="E141">
        <v>94.2</v>
      </c>
      <c r="F141">
        <v>69.489999999999995</v>
      </c>
      <c r="G141">
        <v>5855</v>
      </c>
      <c r="H141">
        <v>69.489999999999995</v>
      </c>
      <c r="I141">
        <v>138</v>
      </c>
      <c r="J141">
        <v>104.25</v>
      </c>
      <c r="K141">
        <v>69.489999999999995</v>
      </c>
      <c r="L141">
        <v>44650</v>
      </c>
      <c r="M141" t="s">
        <v>530</v>
      </c>
      <c r="N141">
        <v>169400</v>
      </c>
      <c r="O141">
        <v>34750</v>
      </c>
      <c r="P141">
        <v>417</v>
      </c>
      <c r="Q141">
        <v>69.489999999999995</v>
      </c>
      <c r="R141">
        <v>1389</v>
      </c>
      <c r="S141">
        <v>492.5</v>
      </c>
      <c r="T141">
        <v>426.75</v>
      </c>
      <c r="U141">
        <v>69.489999999999995</v>
      </c>
      <c r="V141">
        <v>69.489999999999995</v>
      </c>
      <c r="W141">
        <v>69.489999999999995</v>
      </c>
      <c r="X141">
        <v>69.489999999999995</v>
      </c>
      <c r="Y141">
        <v>69.489999999999995</v>
      </c>
      <c r="Z141">
        <v>552.5</v>
      </c>
      <c r="AA141">
        <v>13890</v>
      </c>
      <c r="AB141">
        <v>9034</v>
      </c>
      <c r="AC141">
        <v>2890</v>
      </c>
      <c r="AD141">
        <v>665000</v>
      </c>
      <c r="AE141">
        <v>69.489999999999995</v>
      </c>
      <c r="AF141">
        <v>317.5</v>
      </c>
      <c r="AG141">
        <v>69.489999999999995</v>
      </c>
      <c r="AH141" t="e">
        <v>#REF!</v>
      </c>
      <c r="AI141">
        <v>10324</v>
      </c>
      <c r="AJ141">
        <v>67400</v>
      </c>
      <c r="AK141">
        <v>69.489999999999995</v>
      </c>
      <c r="AL141">
        <v>108.5</v>
      </c>
      <c r="AM141">
        <v>184.65</v>
      </c>
      <c r="AN141">
        <v>69.489999999999995</v>
      </c>
      <c r="AO141">
        <v>219</v>
      </c>
      <c r="AP141">
        <v>69.489999999999995</v>
      </c>
      <c r="AQ141">
        <v>20599</v>
      </c>
      <c r="AR141">
        <v>922</v>
      </c>
      <c r="AS141">
        <v>69.489999999999995</v>
      </c>
      <c r="AT141">
        <v>89.45</v>
      </c>
      <c r="AU141">
        <v>646.5</v>
      </c>
      <c r="AV141">
        <v>6501.5</v>
      </c>
      <c r="AW141">
        <v>187.65</v>
      </c>
      <c r="AX141">
        <v>2979</v>
      </c>
      <c r="AY141">
        <v>238.99</v>
      </c>
      <c r="AZ141">
        <v>69.489999999999995</v>
      </c>
      <c r="BA141">
        <v>252.2</v>
      </c>
      <c r="BB141">
        <v>248.2</v>
      </c>
      <c r="BC141">
        <v>2879</v>
      </c>
      <c r="BD141">
        <v>258.5</v>
      </c>
      <c r="BE141">
        <v>79.400000000000006</v>
      </c>
      <c r="BF141">
        <v>69.489999999999995</v>
      </c>
      <c r="BG141">
        <v>69.489999999999995</v>
      </c>
      <c r="BH141">
        <v>646.5</v>
      </c>
      <c r="BI141">
        <v>69.489999999999995</v>
      </c>
      <c r="BJ141">
        <v>794</v>
      </c>
      <c r="BK141">
        <v>108.5</v>
      </c>
      <c r="BL141">
        <v>2387</v>
      </c>
      <c r="BM141">
        <v>2184</v>
      </c>
      <c r="BN141">
        <v>444.8</v>
      </c>
      <c r="BO141">
        <v>178.25</v>
      </c>
      <c r="BP141">
        <v>565.75</v>
      </c>
      <c r="BQ141">
        <v>69.489999999999995</v>
      </c>
      <c r="BR141">
        <v>49.74</v>
      </c>
      <c r="BS141">
        <v>1447713</v>
      </c>
      <c r="BT141">
        <v>14951.4</v>
      </c>
      <c r="BU141" t="str">
        <f>SRP[[#This Row],[Tier]]&amp;" - "&amp;DOLLAR(SRP[[#This Row],[United States]],2)&amp;" USD"</f>
        <v>139 - $69.49 USD</v>
      </c>
    </row>
    <row r="142" spans="1:73" x14ac:dyDescent="0.25">
      <c r="A142">
        <v>140</v>
      </c>
      <c r="B142">
        <v>69.989999999999995</v>
      </c>
      <c r="C142">
        <v>5320</v>
      </c>
      <c r="D142">
        <v>599</v>
      </c>
      <c r="E142">
        <v>94.95</v>
      </c>
      <c r="F142">
        <v>69.989999999999995</v>
      </c>
      <c r="G142">
        <v>5900</v>
      </c>
      <c r="H142">
        <v>69.989999999999995</v>
      </c>
      <c r="I142">
        <v>139</v>
      </c>
      <c r="J142">
        <v>105</v>
      </c>
      <c r="K142">
        <v>69.989999999999995</v>
      </c>
      <c r="L142">
        <v>44900</v>
      </c>
      <c r="M142" t="s">
        <v>530</v>
      </c>
      <c r="N142">
        <v>169900</v>
      </c>
      <c r="O142">
        <v>35000</v>
      </c>
      <c r="P142">
        <v>420</v>
      </c>
      <c r="Q142">
        <v>69.989999999999995</v>
      </c>
      <c r="R142">
        <v>1399</v>
      </c>
      <c r="S142">
        <v>495</v>
      </c>
      <c r="T142">
        <v>430</v>
      </c>
      <c r="U142">
        <v>69.989999999999995</v>
      </c>
      <c r="V142">
        <v>69.989999999999995</v>
      </c>
      <c r="W142">
        <v>69.989999999999995</v>
      </c>
      <c r="X142">
        <v>69.989999999999995</v>
      </c>
      <c r="Y142">
        <v>69.989999999999995</v>
      </c>
      <c r="Z142">
        <v>559</v>
      </c>
      <c r="AA142">
        <v>13990</v>
      </c>
      <c r="AB142">
        <v>9099</v>
      </c>
      <c r="AC142">
        <v>2900</v>
      </c>
      <c r="AD142">
        <v>670000</v>
      </c>
      <c r="AE142">
        <v>69.989999999999995</v>
      </c>
      <c r="AF142">
        <v>320</v>
      </c>
      <c r="AG142">
        <v>69.989999999999995</v>
      </c>
      <c r="AH142" t="e">
        <v>#REF!</v>
      </c>
      <c r="AI142">
        <v>10399</v>
      </c>
      <c r="AJ142">
        <v>67900</v>
      </c>
      <c r="AK142">
        <v>69.989999999999995</v>
      </c>
      <c r="AL142">
        <v>109</v>
      </c>
      <c r="AM142">
        <v>186</v>
      </c>
      <c r="AN142">
        <v>69.989999999999995</v>
      </c>
      <c r="AO142">
        <v>220</v>
      </c>
      <c r="AP142">
        <v>69.989999999999995</v>
      </c>
      <c r="AQ142">
        <v>20749</v>
      </c>
      <c r="AR142">
        <v>929</v>
      </c>
      <c r="AS142">
        <v>69.989999999999995</v>
      </c>
      <c r="AT142">
        <v>89.95</v>
      </c>
      <c r="AU142">
        <v>649</v>
      </c>
      <c r="AV142">
        <v>6549</v>
      </c>
      <c r="AW142">
        <v>189</v>
      </c>
      <c r="AX142">
        <v>2999</v>
      </c>
      <c r="AY142">
        <v>239.99</v>
      </c>
      <c r="AZ142">
        <v>69.989999999999995</v>
      </c>
      <c r="BA142">
        <v>254</v>
      </c>
      <c r="BB142">
        <v>250</v>
      </c>
      <c r="BC142">
        <v>2899</v>
      </c>
      <c r="BD142">
        <v>259</v>
      </c>
      <c r="BE142">
        <v>79.900000000000006</v>
      </c>
      <c r="BF142">
        <v>69.989999999999995</v>
      </c>
      <c r="BG142">
        <v>69.989999999999995</v>
      </c>
      <c r="BH142">
        <v>649</v>
      </c>
      <c r="BI142">
        <v>69.989999999999995</v>
      </c>
      <c r="BJ142">
        <v>799</v>
      </c>
      <c r="BK142">
        <v>109</v>
      </c>
      <c r="BL142">
        <v>2410</v>
      </c>
      <c r="BM142">
        <v>2199</v>
      </c>
      <c r="BN142">
        <v>448</v>
      </c>
      <c r="BO142">
        <v>180</v>
      </c>
      <c r="BP142">
        <v>570</v>
      </c>
      <c r="BQ142">
        <v>69.989999999999995</v>
      </c>
      <c r="BR142">
        <v>49.99</v>
      </c>
      <c r="BS142">
        <v>1458130</v>
      </c>
      <c r="BT142">
        <v>15059</v>
      </c>
      <c r="BU142" t="str">
        <f>SRP[[#This Row],[Tier]]&amp;" - "&amp;DOLLAR(SRP[[#This Row],[United States]],2)&amp;" USD"</f>
        <v>140 - $69.99 USD</v>
      </c>
    </row>
    <row r="143" spans="1:73" x14ac:dyDescent="0.25">
      <c r="A143">
        <v>141</v>
      </c>
      <c r="B143">
        <v>70.489999999999995</v>
      </c>
      <c r="C143">
        <v>5358</v>
      </c>
      <c r="D143">
        <v>601.5</v>
      </c>
      <c r="E143">
        <v>95.7</v>
      </c>
      <c r="F143">
        <v>70.489999999999995</v>
      </c>
      <c r="G143">
        <v>5945</v>
      </c>
      <c r="H143">
        <v>70.489999999999995</v>
      </c>
      <c r="I143">
        <v>140</v>
      </c>
      <c r="J143">
        <v>105.75</v>
      </c>
      <c r="K143">
        <v>70.489999999999995</v>
      </c>
      <c r="L143">
        <v>45150</v>
      </c>
      <c r="M143" t="s">
        <v>530</v>
      </c>
      <c r="N143">
        <v>170400</v>
      </c>
      <c r="O143">
        <v>35250</v>
      </c>
      <c r="P143">
        <v>423</v>
      </c>
      <c r="Q143">
        <v>70.489999999999995</v>
      </c>
      <c r="R143">
        <v>1409</v>
      </c>
      <c r="S143">
        <v>497.5</v>
      </c>
      <c r="T143">
        <v>433.25</v>
      </c>
      <c r="U143">
        <v>70.489999999999995</v>
      </c>
      <c r="V143">
        <v>70.489999999999995</v>
      </c>
      <c r="W143">
        <v>70.489999999999995</v>
      </c>
      <c r="X143">
        <v>70.489999999999995</v>
      </c>
      <c r="Y143">
        <v>70.489999999999995</v>
      </c>
      <c r="Z143">
        <v>565.5</v>
      </c>
      <c r="AA143">
        <v>14090</v>
      </c>
      <c r="AB143">
        <v>9164</v>
      </c>
      <c r="AC143">
        <v>2910</v>
      </c>
      <c r="AD143">
        <v>675000</v>
      </c>
      <c r="AE143">
        <v>70.489999999999995</v>
      </c>
      <c r="AF143">
        <v>322.5</v>
      </c>
      <c r="AG143">
        <v>70.489999999999995</v>
      </c>
      <c r="AH143" t="e">
        <v>#REF!</v>
      </c>
      <c r="AI143">
        <v>10474</v>
      </c>
      <c r="AJ143">
        <v>68400</v>
      </c>
      <c r="AK143">
        <v>70.489999999999995</v>
      </c>
      <c r="AL143">
        <v>109.5</v>
      </c>
      <c r="AM143">
        <v>187.35</v>
      </c>
      <c r="AN143">
        <v>70.489999999999995</v>
      </c>
      <c r="AO143">
        <v>222</v>
      </c>
      <c r="AP143">
        <v>70.489999999999995</v>
      </c>
      <c r="AQ143">
        <v>20899</v>
      </c>
      <c r="AR143">
        <v>936</v>
      </c>
      <c r="AS143">
        <v>70.489999999999995</v>
      </c>
      <c r="AT143">
        <v>90.45</v>
      </c>
      <c r="AU143">
        <v>651.5</v>
      </c>
      <c r="AV143">
        <v>6596.5</v>
      </c>
      <c r="AW143">
        <v>190.35</v>
      </c>
      <c r="AX143">
        <v>3019</v>
      </c>
      <c r="AY143">
        <v>240.99</v>
      </c>
      <c r="AZ143">
        <v>70.489999999999995</v>
      </c>
      <c r="BA143">
        <v>255.8</v>
      </c>
      <c r="BB143">
        <v>251.8</v>
      </c>
      <c r="BC143">
        <v>2919</v>
      </c>
      <c r="BD143">
        <v>259.5</v>
      </c>
      <c r="BE143">
        <v>80.400000000000006</v>
      </c>
      <c r="BF143">
        <v>70.489999999999995</v>
      </c>
      <c r="BG143">
        <v>70.489999999999995</v>
      </c>
      <c r="BH143">
        <v>651.5</v>
      </c>
      <c r="BI143">
        <v>70.489999999999995</v>
      </c>
      <c r="BJ143">
        <v>804</v>
      </c>
      <c r="BK143">
        <v>109.5</v>
      </c>
      <c r="BL143">
        <v>2433</v>
      </c>
      <c r="BM143">
        <v>2214</v>
      </c>
      <c r="BN143">
        <v>451.2</v>
      </c>
      <c r="BO143">
        <v>181.75</v>
      </c>
      <c r="BP143">
        <v>574.25</v>
      </c>
      <c r="BQ143">
        <v>70.489999999999995</v>
      </c>
      <c r="BR143">
        <v>50.24</v>
      </c>
      <c r="BS143">
        <v>1468547</v>
      </c>
      <c r="BT143">
        <v>15166.6</v>
      </c>
      <c r="BU143" t="str">
        <f>SRP[[#This Row],[Tier]]&amp;" - "&amp;DOLLAR(SRP[[#This Row],[United States]],2)&amp;" USD"</f>
        <v>141 - $70.49 USD</v>
      </c>
    </row>
    <row r="144" spans="1:73" x14ac:dyDescent="0.25">
      <c r="A144">
        <v>142</v>
      </c>
      <c r="B144">
        <v>70.989999999999995</v>
      </c>
      <c r="C144">
        <v>5396</v>
      </c>
      <c r="D144">
        <v>604</v>
      </c>
      <c r="E144">
        <v>96.45</v>
      </c>
      <c r="F144">
        <v>70.989999999999995</v>
      </c>
      <c r="G144">
        <v>5990</v>
      </c>
      <c r="H144">
        <v>70.989999999999995</v>
      </c>
      <c r="I144">
        <v>141</v>
      </c>
      <c r="J144">
        <v>106.5</v>
      </c>
      <c r="K144">
        <v>70.989999999999995</v>
      </c>
      <c r="L144">
        <v>45400</v>
      </c>
      <c r="M144" t="s">
        <v>530</v>
      </c>
      <c r="N144">
        <v>170900</v>
      </c>
      <c r="O144">
        <v>35500</v>
      </c>
      <c r="P144">
        <v>426</v>
      </c>
      <c r="Q144">
        <v>70.989999999999995</v>
      </c>
      <c r="R144">
        <v>1419</v>
      </c>
      <c r="S144">
        <v>500</v>
      </c>
      <c r="T144">
        <v>436.5</v>
      </c>
      <c r="U144">
        <v>70.989999999999995</v>
      </c>
      <c r="V144">
        <v>70.989999999999995</v>
      </c>
      <c r="W144">
        <v>70.989999999999995</v>
      </c>
      <c r="X144">
        <v>70.989999999999995</v>
      </c>
      <c r="Y144">
        <v>70.989999999999995</v>
      </c>
      <c r="Z144">
        <v>572</v>
      </c>
      <c r="AA144">
        <v>14190</v>
      </c>
      <c r="AB144">
        <v>9229</v>
      </c>
      <c r="AC144">
        <v>2920</v>
      </c>
      <c r="AD144">
        <v>680000</v>
      </c>
      <c r="AE144">
        <v>70.989999999999995</v>
      </c>
      <c r="AF144">
        <v>325</v>
      </c>
      <c r="AG144">
        <v>70.989999999999995</v>
      </c>
      <c r="AH144" t="e">
        <v>#REF!</v>
      </c>
      <c r="AI144">
        <v>10549</v>
      </c>
      <c r="AJ144">
        <v>68900</v>
      </c>
      <c r="AK144">
        <v>70.989999999999995</v>
      </c>
      <c r="AL144">
        <v>110</v>
      </c>
      <c r="AM144">
        <v>188.7</v>
      </c>
      <c r="AN144">
        <v>70.989999999999995</v>
      </c>
      <c r="AO144">
        <v>223</v>
      </c>
      <c r="AP144">
        <v>70.989999999999995</v>
      </c>
      <c r="AQ144">
        <v>21049</v>
      </c>
      <c r="AR144">
        <v>943</v>
      </c>
      <c r="AS144">
        <v>70.989999999999995</v>
      </c>
      <c r="AT144">
        <v>90.95</v>
      </c>
      <c r="AU144">
        <v>654</v>
      </c>
      <c r="AV144">
        <v>6644</v>
      </c>
      <c r="AW144">
        <v>191.7</v>
      </c>
      <c r="AX144">
        <v>3039</v>
      </c>
      <c r="AY144">
        <v>241.99</v>
      </c>
      <c r="AZ144">
        <v>70.989999999999995</v>
      </c>
      <c r="BA144">
        <v>257.60000000000002</v>
      </c>
      <c r="BB144">
        <v>253.6</v>
      </c>
      <c r="BC144">
        <v>2939</v>
      </c>
      <c r="BD144">
        <v>260</v>
      </c>
      <c r="BE144">
        <v>80.900000000000006</v>
      </c>
      <c r="BF144">
        <v>70.989999999999995</v>
      </c>
      <c r="BG144">
        <v>70.989999999999995</v>
      </c>
      <c r="BH144">
        <v>654</v>
      </c>
      <c r="BI144">
        <v>70.989999999999995</v>
      </c>
      <c r="BJ144">
        <v>809</v>
      </c>
      <c r="BK144">
        <v>110</v>
      </c>
      <c r="BL144">
        <v>2456</v>
      </c>
      <c r="BM144">
        <v>2229</v>
      </c>
      <c r="BN144">
        <v>454.4</v>
      </c>
      <c r="BO144">
        <v>183.5</v>
      </c>
      <c r="BP144">
        <v>578.5</v>
      </c>
      <c r="BQ144">
        <v>70.989999999999995</v>
      </c>
      <c r="BR144">
        <v>50.49</v>
      </c>
      <c r="BS144">
        <v>1478964</v>
      </c>
      <c r="BT144">
        <v>15274.2</v>
      </c>
      <c r="BU144" t="str">
        <f>SRP[[#This Row],[Tier]]&amp;" - "&amp;DOLLAR(SRP[[#This Row],[United States]],2)&amp;" USD"</f>
        <v>142 - $70.99 USD</v>
      </c>
    </row>
    <row r="145" spans="1:73" x14ac:dyDescent="0.25">
      <c r="A145">
        <v>143</v>
      </c>
      <c r="B145">
        <v>71.489999999999995</v>
      </c>
      <c r="C145">
        <v>5434</v>
      </c>
      <c r="D145">
        <v>606.5</v>
      </c>
      <c r="E145">
        <v>97.2</v>
      </c>
      <c r="F145">
        <v>71.489999999999995</v>
      </c>
      <c r="G145">
        <v>6035</v>
      </c>
      <c r="H145">
        <v>71.489999999999995</v>
      </c>
      <c r="I145">
        <v>142</v>
      </c>
      <c r="J145">
        <v>107.25</v>
      </c>
      <c r="K145">
        <v>71.489999999999995</v>
      </c>
      <c r="L145">
        <v>45650</v>
      </c>
      <c r="M145" t="s">
        <v>530</v>
      </c>
      <c r="N145">
        <v>171400</v>
      </c>
      <c r="O145">
        <v>35750</v>
      </c>
      <c r="P145">
        <v>429</v>
      </c>
      <c r="Q145">
        <v>71.489999999999995</v>
      </c>
      <c r="R145">
        <v>1429</v>
      </c>
      <c r="S145">
        <v>502.5</v>
      </c>
      <c r="T145">
        <v>439.75</v>
      </c>
      <c r="U145">
        <v>71.489999999999995</v>
      </c>
      <c r="V145">
        <v>71.489999999999995</v>
      </c>
      <c r="W145">
        <v>71.489999999999995</v>
      </c>
      <c r="X145">
        <v>71.489999999999995</v>
      </c>
      <c r="Y145">
        <v>71.489999999999995</v>
      </c>
      <c r="Z145">
        <v>578.5</v>
      </c>
      <c r="AA145">
        <v>14290</v>
      </c>
      <c r="AB145">
        <v>9294</v>
      </c>
      <c r="AC145">
        <v>2930</v>
      </c>
      <c r="AD145">
        <v>685000</v>
      </c>
      <c r="AE145">
        <v>71.489999999999995</v>
      </c>
      <c r="AF145">
        <v>327.5</v>
      </c>
      <c r="AG145">
        <v>71.489999999999995</v>
      </c>
      <c r="AH145" t="e">
        <v>#REF!</v>
      </c>
      <c r="AI145">
        <v>10624</v>
      </c>
      <c r="AJ145">
        <v>69400</v>
      </c>
      <c r="AK145">
        <v>71.489999999999995</v>
      </c>
      <c r="AL145">
        <v>110.5</v>
      </c>
      <c r="AM145">
        <v>190.05</v>
      </c>
      <c r="AN145">
        <v>71.489999999999995</v>
      </c>
      <c r="AO145">
        <v>225</v>
      </c>
      <c r="AP145">
        <v>71.489999999999995</v>
      </c>
      <c r="AQ145">
        <v>21199</v>
      </c>
      <c r="AR145">
        <v>950</v>
      </c>
      <c r="AS145">
        <v>71.489999999999995</v>
      </c>
      <c r="AT145">
        <v>91.45</v>
      </c>
      <c r="AU145">
        <v>656.5</v>
      </c>
      <c r="AV145">
        <v>6691.5</v>
      </c>
      <c r="AW145">
        <v>193.05</v>
      </c>
      <c r="AX145">
        <v>3059</v>
      </c>
      <c r="AY145">
        <v>242.99</v>
      </c>
      <c r="AZ145">
        <v>71.489999999999995</v>
      </c>
      <c r="BA145">
        <v>259.39999999999998</v>
      </c>
      <c r="BB145">
        <v>255.4</v>
      </c>
      <c r="BC145">
        <v>2959</v>
      </c>
      <c r="BD145">
        <v>260.5</v>
      </c>
      <c r="BE145">
        <v>81.400000000000006</v>
      </c>
      <c r="BF145">
        <v>71.489999999999995</v>
      </c>
      <c r="BG145">
        <v>71.489999999999995</v>
      </c>
      <c r="BH145">
        <v>656.5</v>
      </c>
      <c r="BI145">
        <v>71.489999999999995</v>
      </c>
      <c r="BJ145">
        <v>814</v>
      </c>
      <c r="BK145">
        <v>110.5</v>
      </c>
      <c r="BL145">
        <v>2479</v>
      </c>
      <c r="BM145">
        <v>2244</v>
      </c>
      <c r="BN145">
        <v>457.6</v>
      </c>
      <c r="BO145">
        <v>185.25</v>
      </c>
      <c r="BP145">
        <v>582.75</v>
      </c>
      <c r="BQ145">
        <v>71.489999999999995</v>
      </c>
      <c r="BR145">
        <v>50.74</v>
      </c>
      <c r="BS145">
        <v>1489381</v>
      </c>
      <c r="BT145">
        <v>15381.8</v>
      </c>
      <c r="BU145" t="str">
        <f>SRP[[#This Row],[Tier]]&amp;" - "&amp;DOLLAR(SRP[[#This Row],[United States]],2)&amp;" USD"</f>
        <v>143 - $71.49 USD</v>
      </c>
    </row>
    <row r="146" spans="1:73" x14ac:dyDescent="0.25">
      <c r="A146">
        <v>144</v>
      </c>
      <c r="B146">
        <v>71.989999999999995</v>
      </c>
      <c r="C146">
        <v>5472</v>
      </c>
      <c r="D146">
        <v>609</v>
      </c>
      <c r="E146">
        <v>97.95</v>
      </c>
      <c r="F146">
        <v>71.989999999999995</v>
      </c>
      <c r="G146">
        <v>6080</v>
      </c>
      <c r="H146">
        <v>71.989999999999995</v>
      </c>
      <c r="I146">
        <v>143</v>
      </c>
      <c r="J146">
        <v>108</v>
      </c>
      <c r="K146">
        <v>71.989999999999995</v>
      </c>
      <c r="L146">
        <v>45900</v>
      </c>
      <c r="M146" t="s">
        <v>530</v>
      </c>
      <c r="N146">
        <v>171900</v>
      </c>
      <c r="O146">
        <v>36000</v>
      </c>
      <c r="P146">
        <v>432</v>
      </c>
      <c r="Q146">
        <v>71.989999999999995</v>
      </c>
      <c r="R146">
        <v>1439</v>
      </c>
      <c r="S146">
        <v>505</v>
      </c>
      <c r="T146">
        <v>443</v>
      </c>
      <c r="U146">
        <v>71.989999999999995</v>
      </c>
      <c r="V146">
        <v>71.989999999999995</v>
      </c>
      <c r="W146">
        <v>71.989999999999995</v>
      </c>
      <c r="X146">
        <v>71.989999999999995</v>
      </c>
      <c r="Y146">
        <v>71.989999999999995</v>
      </c>
      <c r="Z146">
        <v>585</v>
      </c>
      <c r="AA146">
        <v>14390</v>
      </c>
      <c r="AB146">
        <v>9359</v>
      </c>
      <c r="AC146">
        <v>2940</v>
      </c>
      <c r="AD146">
        <v>690000</v>
      </c>
      <c r="AE146">
        <v>71.989999999999995</v>
      </c>
      <c r="AF146">
        <v>330</v>
      </c>
      <c r="AG146">
        <v>71.989999999999995</v>
      </c>
      <c r="AH146" t="e">
        <v>#REF!</v>
      </c>
      <c r="AI146">
        <v>10699</v>
      </c>
      <c r="AJ146">
        <v>69900</v>
      </c>
      <c r="AK146">
        <v>71.989999999999995</v>
      </c>
      <c r="AL146">
        <v>111</v>
      </c>
      <c r="AM146">
        <v>191.4</v>
      </c>
      <c r="AN146">
        <v>71.989999999999995</v>
      </c>
      <c r="AO146">
        <v>226</v>
      </c>
      <c r="AP146">
        <v>71.989999999999995</v>
      </c>
      <c r="AQ146">
        <v>21349</v>
      </c>
      <c r="AR146">
        <v>957</v>
      </c>
      <c r="AS146">
        <v>71.989999999999995</v>
      </c>
      <c r="AT146">
        <v>91.95</v>
      </c>
      <c r="AU146">
        <v>659</v>
      </c>
      <c r="AV146">
        <v>6739</v>
      </c>
      <c r="AW146">
        <v>194.4</v>
      </c>
      <c r="AX146">
        <v>3079</v>
      </c>
      <c r="AY146">
        <v>243.99</v>
      </c>
      <c r="AZ146">
        <v>71.989999999999995</v>
      </c>
      <c r="BA146">
        <v>261.2</v>
      </c>
      <c r="BB146">
        <v>257.2</v>
      </c>
      <c r="BC146">
        <v>2979</v>
      </c>
      <c r="BD146">
        <v>261</v>
      </c>
      <c r="BE146">
        <v>81.900000000000006</v>
      </c>
      <c r="BF146">
        <v>71.989999999999995</v>
      </c>
      <c r="BG146">
        <v>71.989999999999995</v>
      </c>
      <c r="BH146">
        <v>659</v>
      </c>
      <c r="BI146">
        <v>71.989999999999995</v>
      </c>
      <c r="BJ146">
        <v>819</v>
      </c>
      <c r="BK146">
        <v>111</v>
      </c>
      <c r="BL146">
        <v>2502</v>
      </c>
      <c r="BM146">
        <v>2259</v>
      </c>
      <c r="BN146">
        <v>460.8</v>
      </c>
      <c r="BO146">
        <v>187</v>
      </c>
      <c r="BP146">
        <v>587</v>
      </c>
      <c r="BQ146">
        <v>71.989999999999995</v>
      </c>
      <c r="BR146">
        <v>50.99</v>
      </c>
      <c r="BS146">
        <v>1499798</v>
      </c>
      <c r="BT146">
        <v>15489.4</v>
      </c>
      <c r="BU146" t="str">
        <f>SRP[[#This Row],[Tier]]&amp;" - "&amp;DOLLAR(SRP[[#This Row],[United States]],2)&amp;" USD"</f>
        <v>144 - $71.99 USD</v>
      </c>
    </row>
    <row r="147" spans="1:73" x14ac:dyDescent="0.25">
      <c r="A147">
        <v>145</v>
      </c>
      <c r="B147">
        <v>72.489999999999995</v>
      </c>
      <c r="C147">
        <v>5510</v>
      </c>
      <c r="D147">
        <v>611.5</v>
      </c>
      <c r="E147">
        <v>98.7</v>
      </c>
      <c r="F147">
        <v>72.489999999999995</v>
      </c>
      <c r="G147">
        <v>6125</v>
      </c>
      <c r="H147">
        <v>72.489999999999995</v>
      </c>
      <c r="I147">
        <v>144</v>
      </c>
      <c r="J147">
        <v>108.75</v>
      </c>
      <c r="K147">
        <v>72.489999999999995</v>
      </c>
      <c r="L147">
        <v>46150</v>
      </c>
      <c r="M147" t="s">
        <v>530</v>
      </c>
      <c r="N147">
        <v>172400</v>
      </c>
      <c r="O147">
        <v>36250</v>
      </c>
      <c r="P147">
        <v>435</v>
      </c>
      <c r="Q147">
        <v>72.489999999999995</v>
      </c>
      <c r="R147">
        <v>1449</v>
      </c>
      <c r="S147">
        <v>507.5</v>
      </c>
      <c r="T147">
        <v>446.25</v>
      </c>
      <c r="U147">
        <v>72.489999999999995</v>
      </c>
      <c r="V147">
        <v>72.489999999999995</v>
      </c>
      <c r="W147">
        <v>72.489999999999995</v>
      </c>
      <c r="X147">
        <v>72.489999999999995</v>
      </c>
      <c r="Y147">
        <v>72.489999999999995</v>
      </c>
      <c r="Z147">
        <v>591.5</v>
      </c>
      <c r="AA147">
        <v>14490</v>
      </c>
      <c r="AB147">
        <v>9424</v>
      </c>
      <c r="AC147">
        <v>2950</v>
      </c>
      <c r="AD147">
        <v>695000</v>
      </c>
      <c r="AE147">
        <v>72.489999999999995</v>
      </c>
      <c r="AF147">
        <v>332.5</v>
      </c>
      <c r="AG147">
        <v>72.489999999999995</v>
      </c>
      <c r="AH147" t="e">
        <v>#REF!</v>
      </c>
      <c r="AI147">
        <v>10774</v>
      </c>
      <c r="AJ147">
        <v>70400</v>
      </c>
      <c r="AK147">
        <v>72.489999999999995</v>
      </c>
      <c r="AL147">
        <v>111.5</v>
      </c>
      <c r="AM147">
        <v>192.75</v>
      </c>
      <c r="AN147">
        <v>72.489999999999995</v>
      </c>
      <c r="AO147">
        <v>228</v>
      </c>
      <c r="AP147">
        <v>72.489999999999995</v>
      </c>
      <c r="AQ147">
        <v>21499</v>
      </c>
      <c r="AR147">
        <v>964</v>
      </c>
      <c r="AS147">
        <v>72.489999999999995</v>
      </c>
      <c r="AT147">
        <v>92.45</v>
      </c>
      <c r="AU147">
        <v>661.5</v>
      </c>
      <c r="AV147">
        <v>6786.5</v>
      </c>
      <c r="AW147">
        <v>195.75</v>
      </c>
      <c r="AX147">
        <v>3099</v>
      </c>
      <c r="AY147">
        <v>244.99</v>
      </c>
      <c r="AZ147">
        <v>72.489999999999995</v>
      </c>
      <c r="BA147">
        <v>263</v>
      </c>
      <c r="BB147">
        <v>259</v>
      </c>
      <c r="BC147">
        <v>2999</v>
      </c>
      <c r="BD147">
        <v>261.5</v>
      </c>
      <c r="BE147">
        <v>82.4</v>
      </c>
      <c r="BF147">
        <v>72.489999999999995</v>
      </c>
      <c r="BG147">
        <v>72.489999999999995</v>
      </c>
      <c r="BH147">
        <v>661.5</v>
      </c>
      <c r="BI147">
        <v>72.489999999999995</v>
      </c>
      <c r="BJ147">
        <v>824</v>
      </c>
      <c r="BK147">
        <v>111.5</v>
      </c>
      <c r="BL147">
        <v>2525</v>
      </c>
      <c r="BM147">
        <v>2274</v>
      </c>
      <c r="BN147">
        <v>464</v>
      </c>
      <c r="BO147">
        <v>188.75</v>
      </c>
      <c r="BP147">
        <v>591.25</v>
      </c>
      <c r="BQ147">
        <v>72.489999999999995</v>
      </c>
      <c r="BR147">
        <v>51.24</v>
      </c>
      <c r="BS147">
        <v>1510215</v>
      </c>
      <c r="BT147">
        <v>15597</v>
      </c>
      <c r="BU147" t="str">
        <f>SRP[[#This Row],[Tier]]&amp;" - "&amp;DOLLAR(SRP[[#This Row],[United States]],2)&amp;" USD"</f>
        <v>145 - $72.49 USD</v>
      </c>
    </row>
    <row r="148" spans="1:73" x14ac:dyDescent="0.25">
      <c r="A148">
        <v>146</v>
      </c>
      <c r="B148">
        <v>72.989999999999995</v>
      </c>
      <c r="C148">
        <v>5548</v>
      </c>
      <c r="D148">
        <v>614</v>
      </c>
      <c r="E148">
        <v>99.45</v>
      </c>
      <c r="F148">
        <v>72.989999999999995</v>
      </c>
      <c r="G148">
        <v>6170</v>
      </c>
      <c r="H148">
        <v>72.989999999999995</v>
      </c>
      <c r="I148">
        <v>145</v>
      </c>
      <c r="J148">
        <v>109.5</v>
      </c>
      <c r="K148">
        <v>72.989999999999995</v>
      </c>
      <c r="L148">
        <v>46400</v>
      </c>
      <c r="M148" t="s">
        <v>530</v>
      </c>
      <c r="N148">
        <v>172900</v>
      </c>
      <c r="O148">
        <v>36500</v>
      </c>
      <c r="P148">
        <v>438</v>
      </c>
      <c r="Q148">
        <v>72.989999999999995</v>
      </c>
      <c r="R148">
        <v>1459</v>
      </c>
      <c r="S148">
        <v>510</v>
      </c>
      <c r="T148">
        <v>449.5</v>
      </c>
      <c r="U148">
        <v>72.989999999999995</v>
      </c>
      <c r="V148">
        <v>72.989999999999995</v>
      </c>
      <c r="W148">
        <v>72.989999999999995</v>
      </c>
      <c r="X148">
        <v>72.989999999999995</v>
      </c>
      <c r="Y148">
        <v>72.989999999999995</v>
      </c>
      <c r="Z148">
        <v>598</v>
      </c>
      <c r="AA148">
        <v>14590</v>
      </c>
      <c r="AB148">
        <v>9489</v>
      </c>
      <c r="AC148">
        <v>2960</v>
      </c>
      <c r="AD148">
        <v>700000</v>
      </c>
      <c r="AE148">
        <v>72.989999999999995</v>
      </c>
      <c r="AF148">
        <v>335</v>
      </c>
      <c r="AG148">
        <v>72.989999999999995</v>
      </c>
      <c r="AH148" t="e">
        <v>#REF!</v>
      </c>
      <c r="AI148">
        <v>10849</v>
      </c>
      <c r="AJ148">
        <v>70900</v>
      </c>
      <c r="AK148">
        <v>72.989999999999995</v>
      </c>
      <c r="AL148">
        <v>112</v>
      </c>
      <c r="AM148">
        <v>194.1</v>
      </c>
      <c r="AN148">
        <v>72.989999999999995</v>
      </c>
      <c r="AO148">
        <v>229</v>
      </c>
      <c r="AP148">
        <v>72.989999999999995</v>
      </c>
      <c r="AQ148">
        <v>21649</v>
      </c>
      <c r="AR148">
        <v>971</v>
      </c>
      <c r="AS148">
        <v>72.989999999999995</v>
      </c>
      <c r="AT148">
        <v>92.95</v>
      </c>
      <c r="AU148">
        <v>664</v>
      </c>
      <c r="AV148">
        <v>6834</v>
      </c>
      <c r="AW148">
        <v>197.1</v>
      </c>
      <c r="AX148">
        <v>3119</v>
      </c>
      <c r="AY148">
        <v>245.99</v>
      </c>
      <c r="AZ148">
        <v>72.989999999999995</v>
      </c>
      <c r="BA148">
        <v>264.8</v>
      </c>
      <c r="BB148">
        <v>260.8</v>
      </c>
      <c r="BC148">
        <v>3019</v>
      </c>
      <c r="BD148">
        <v>262</v>
      </c>
      <c r="BE148">
        <v>82.9</v>
      </c>
      <c r="BF148">
        <v>72.989999999999995</v>
      </c>
      <c r="BG148">
        <v>72.989999999999995</v>
      </c>
      <c r="BH148">
        <v>664</v>
      </c>
      <c r="BI148">
        <v>72.989999999999995</v>
      </c>
      <c r="BJ148">
        <v>829</v>
      </c>
      <c r="BK148">
        <v>112</v>
      </c>
      <c r="BL148">
        <v>2548</v>
      </c>
      <c r="BM148">
        <v>2289</v>
      </c>
      <c r="BN148">
        <v>467.2</v>
      </c>
      <c r="BO148">
        <v>190.5</v>
      </c>
      <c r="BP148">
        <v>595.5</v>
      </c>
      <c r="BQ148">
        <v>72.989999999999995</v>
      </c>
      <c r="BR148">
        <v>51.49</v>
      </c>
      <c r="BS148">
        <v>1520632</v>
      </c>
      <c r="BT148">
        <v>15704.6</v>
      </c>
      <c r="BU148" t="str">
        <f>SRP[[#This Row],[Tier]]&amp;" - "&amp;DOLLAR(SRP[[#This Row],[United States]],2)&amp;" USD"</f>
        <v>146 - $72.99 USD</v>
      </c>
    </row>
    <row r="149" spans="1:73" x14ac:dyDescent="0.25">
      <c r="A149">
        <v>147</v>
      </c>
      <c r="B149">
        <v>73.489999999999995</v>
      </c>
      <c r="C149">
        <v>5586</v>
      </c>
      <c r="D149">
        <v>616.5</v>
      </c>
      <c r="E149">
        <v>100.2</v>
      </c>
      <c r="F149">
        <v>73.489999999999995</v>
      </c>
      <c r="G149">
        <v>6215</v>
      </c>
      <c r="H149">
        <v>73.489999999999995</v>
      </c>
      <c r="I149">
        <v>146</v>
      </c>
      <c r="J149">
        <v>110.25</v>
      </c>
      <c r="K149">
        <v>73.489999999999995</v>
      </c>
      <c r="L149">
        <v>46650</v>
      </c>
      <c r="M149" t="s">
        <v>530</v>
      </c>
      <c r="N149">
        <v>173400</v>
      </c>
      <c r="O149">
        <v>36750</v>
      </c>
      <c r="P149">
        <v>441</v>
      </c>
      <c r="Q149">
        <v>73.489999999999995</v>
      </c>
      <c r="R149">
        <v>1469</v>
      </c>
      <c r="S149">
        <v>512.5</v>
      </c>
      <c r="T149">
        <v>452.75</v>
      </c>
      <c r="U149">
        <v>73.489999999999995</v>
      </c>
      <c r="V149">
        <v>73.489999999999995</v>
      </c>
      <c r="W149">
        <v>73.489999999999995</v>
      </c>
      <c r="X149">
        <v>73.489999999999995</v>
      </c>
      <c r="Y149">
        <v>73.489999999999995</v>
      </c>
      <c r="Z149">
        <v>604.5</v>
      </c>
      <c r="AA149">
        <v>14690</v>
      </c>
      <c r="AB149">
        <v>9554</v>
      </c>
      <c r="AC149">
        <v>2970</v>
      </c>
      <c r="AD149">
        <v>705000</v>
      </c>
      <c r="AE149">
        <v>73.489999999999995</v>
      </c>
      <c r="AF149">
        <v>337.5</v>
      </c>
      <c r="AG149">
        <v>73.489999999999995</v>
      </c>
      <c r="AH149" t="e">
        <v>#REF!</v>
      </c>
      <c r="AI149">
        <v>10924</v>
      </c>
      <c r="AJ149">
        <v>71400</v>
      </c>
      <c r="AK149">
        <v>73.489999999999995</v>
      </c>
      <c r="AL149">
        <v>112.5</v>
      </c>
      <c r="AM149">
        <v>195.45</v>
      </c>
      <c r="AN149">
        <v>73.489999999999995</v>
      </c>
      <c r="AO149">
        <v>231</v>
      </c>
      <c r="AP149">
        <v>73.489999999999995</v>
      </c>
      <c r="AQ149">
        <v>21799</v>
      </c>
      <c r="AR149">
        <v>978</v>
      </c>
      <c r="AS149">
        <v>73.489999999999995</v>
      </c>
      <c r="AT149">
        <v>93.45</v>
      </c>
      <c r="AU149">
        <v>666.5</v>
      </c>
      <c r="AV149">
        <v>6881.5</v>
      </c>
      <c r="AW149">
        <v>198.45</v>
      </c>
      <c r="AX149">
        <v>3139</v>
      </c>
      <c r="AY149">
        <v>246.99</v>
      </c>
      <c r="AZ149">
        <v>73.489999999999995</v>
      </c>
      <c r="BA149">
        <v>266.60000000000002</v>
      </c>
      <c r="BB149">
        <v>262.60000000000002</v>
      </c>
      <c r="BC149">
        <v>3039</v>
      </c>
      <c r="BD149">
        <v>262.5</v>
      </c>
      <c r="BE149">
        <v>83.4</v>
      </c>
      <c r="BF149">
        <v>73.489999999999995</v>
      </c>
      <c r="BG149">
        <v>73.489999999999995</v>
      </c>
      <c r="BH149">
        <v>666.5</v>
      </c>
      <c r="BI149">
        <v>73.489999999999995</v>
      </c>
      <c r="BJ149">
        <v>834</v>
      </c>
      <c r="BK149">
        <v>112.5</v>
      </c>
      <c r="BL149">
        <v>2571</v>
      </c>
      <c r="BM149">
        <v>2304</v>
      </c>
      <c r="BN149">
        <v>470.4</v>
      </c>
      <c r="BO149">
        <v>192.25</v>
      </c>
      <c r="BP149">
        <v>599.75</v>
      </c>
      <c r="BQ149">
        <v>73.489999999999995</v>
      </c>
      <c r="BR149">
        <v>51.74</v>
      </c>
      <c r="BS149">
        <v>1531049</v>
      </c>
      <c r="BT149">
        <v>15812.2</v>
      </c>
      <c r="BU149" t="str">
        <f>SRP[[#This Row],[Tier]]&amp;" - "&amp;DOLLAR(SRP[[#This Row],[United States]],2)&amp;" USD"</f>
        <v>147 - $73.49 USD</v>
      </c>
    </row>
    <row r="150" spans="1:73" x14ac:dyDescent="0.25">
      <c r="A150">
        <v>148</v>
      </c>
      <c r="B150">
        <v>73.989999999999995</v>
      </c>
      <c r="C150">
        <v>5624</v>
      </c>
      <c r="D150">
        <v>619</v>
      </c>
      <c r="E150">
        <v>100.95</v>
      </c>
      <c r="F150">
        <v>73.989999999999995</v>
      </c>
      <c r="G150">
        <v>6260</v>
      </c>
      <c r="H150">
        <v>73.989999999999995</v>
      </c>
      <c r="I150">
        <v>147</v>
      </c>
      <c r="J150">
        <v>111</v>
      </c>
      <c r="K150">
        <v>73.989999999999995</v>
      </c>
      <c r="L150">
        <v>46900</v>
      </c>
      <c r="M150" t="s">
        <v>530</v>
      </c>
      <c r="N150">
        <v>173900</v>
      </c>
      <c r="O150">
        <v>37000</v>
      </c>
      <c r="P150">
        <v>444</v>
      </c>
      <c r="Q150">
        <v>73.989999999999995</v>
      </c>
      <c r="R150">
        <v>1479</v>
      </c>
      <c r="S150">
        <v>515</v>
      </c>
      <c r="T150">
        <v>456</v>
      </c>
      <c r="U150">
        <v>73.989999999999995</v>
      </c>
      <c r="V150">
        <v>73.989999999999995</v>
      </c>
      <c r="W150">
        <v>73.989999999999995</v>
      </c>
      <c r="X150">
        <v>73.989999999999995</v>
      </c>
      <c r="Y150">
        <v>73.989999999999995</v>
      </c>
      <c r="Z150">
        <v>611</v>
      </c>
      <c r="AA150">
        <v>14790</v>
      </c>
      <c r="AB150">
        <v>9619</v>
      </c>
      <c r="AC150">
        <v>2980</v>
      </c>
      <c r="AD150">
        <v>710000</v>
      </c>
      <c r="AE150">
        <v>73.989999999999995</v>
      </c>
      <c r="AF150">
        <v>340</v>
      </c>
      <c r="AG150">
        <v>73.989999999999995</v>
      </c>
      <c r="AH150" t="e">
        <v>#REF!</v>
      </c>
      <c r="AI150">
        <v>10999</v>
      </c>
      <c r="AJ150">
        <v>71900</v>
      </c>
      <c r="AK150">
        <v>73.989999999999995</v>
      </c>
      <c r="AL150">
        <v>113</v>
      </c>
      <c r="AM150">
        <v>196.8</v>
      </c>
      <c r="AN150">
        <v>73.989999999999995</v>
      </c>
      <c r="AO150">
        <v>232</v>
      </c>
      <c r="AP150">
        <v>73.989999999999995</v>
      </c>
      <c r="AQ150">
        <v>21949</v>
      </c>
      <c r="AR150">
        <v>985</v>
      </c>
      <c r="AS150">
        <v>73.989999999999995</v>
      </c>
      <c r="AT150">
        <v>93.95</v>
      </c>
      <c r="AU150">
        <v>669</v>
      </c>
      <c r="AV150">
        <v>6929</v>
      </c>
      <c r="AW150">
        <v>199.8</v>
      </c>
      <c r="AX150">
        <v>3159</v>
      </c>
      <c r="AY150">
        <v>247.99</v>
      </c>
      <c r="AZ150">
        <v>73.989999999999995</v>
      </c>
      <c r="BA150">
        <v>268.39999999999998</v>
      </c>
      <c r="BB150">
        <v>264.39999999999998</v>
      </c>
      <c r="BC150">
        <v>3059</v>
      </c>
      <c r="BD150">
        <v>263</v>
      </c>
      <c r="BE150">
        <v>83.9</v>
      </c>
      <c r="BF150">
        <v>73.989999999999995</v>
      </c>
      <c r="BG150">
        <v>73.989999999999995</v>
      </c>
      <c r="BH150">
        <v>669</v>
      </c>
      <c r="BI150">
        <v>73.989999999999995</v>
      </c>
      <c r="BJ150">
        <v>839</v>
      </c>
      <c r="BK150">
        <v>113</v>
      </c>
      <c r="BL150">
        <v>2594</v>
      </c>
      <c r="BM150">
        <v>2319</v>
      </c>
      <c r="BN150">
        <v>473.6</v>
      </c>
      <c r="BO150">
        <v>194</v>
      </c>
      <c r="BP150">
        <v>604</v>
      </c>
      <c r="BQ150">
        <v>73.989999999999995</v>
      </c>
      <c r="BR150">
        <v>51.99</v>
      </c>
      <c r="BS150">
        <v>1541466</v>
      </c>
      <c r="BT150">
        <v>15919.8</v>
      </c>
      <c r="BU150" t="str">
        <f>SRP[[#This Row],[Tier]]&amp;" - "&amp;DOLLAR(SRP[[#This Row],[United States]],2)&amp;" USD"</f>
        <v>148 - $73.99 USD</v>
      </c>
    </row>
    <row r="151" spans="1:73" x14ac:dyDescent="0.25">
      <c r="A151">
        <v>149</v>
      </c>
      <c r="B151">
        <v>74.489999999999995</v>
      </c>
      <c r="C151">
        <v>5662</v>
      </c>
      <c r="D151">
        <v>621.5</v>
      </c>
      <c r="E151">
        <v>101.7</v>
      </c>
      <c r="F151">
        <v>74.489999999999995</v>
      </c>
      <c r="G151">
        <v>6305</v>
      </c>
      <c r="H151">
        <v>74.489999999999995</v>
      </c>
      <c r="I151">
        <v>148</v>
      </c>
      <c r="J151">
        <v>111.75</v>
      </c>
      <c r="K151">
        <v>74.489999999999995</v>
      </c>
      <c r="L151">
        <v>47150</v>
      </c>
      <c r="M151" t="s">
        <v>530</v>
      </c>
      <c r="N151">
        <v>174400</v>
      </c>
      <c r="O151">
        <v>37250</v>
      </c>
      <c r="P151">
        <v>447</v>
      </c>
      <c r="Q151">
        <v>74.489999999999995</v>
      </c>
      <c r="R151">
        <v>1489</v>
      </c>
      <c r="S151">
        <v>517.5</v>
      </c>
      <c r="T151">
        <v>459.25</v>
      </c>
      <c r="U151">
        <v>74.489999999999995</v>
      </c>
      <c r="V151">
        <v>74.489999999999995</v>
      </c>
      <c r="W151">
        <v>74.489999999999995</v>
      </c>
      <c r="X151">
        <v>74.489999999999995</v>
      </c>
      <c r="Y151">
        <v>74.489999999999995</v>
      </c>
      <c r="Z151">
        <v>617.5</v>
      </c>
      <c r="AA151">
        <v>14890</v>
      </c>
      <c r="AB151">
        <v>9684</v>
      </c>
      <c r="AC151">
        <v>2990</v>
      </c>
      <c r="AD151">
        <v>715000</v>
      </c>
      <c r="AE151">
        <v>74.489999999999995</v>
      </c>
      <c r="AF151">
        <v>342.5</v>
      </c>
      <c r="AG151">
        <v>74.489999999999995</v>
      </c>
      <c r="AH151" t="e">
        <v>#REF!</v>
      </c>
      <c r="AI151">
        <v>11074</v>
      </c>
      <c r="AJ151">
        <v>72400</v>
      </c>
      <c r="AK151">
        <v>74.489999999999995</v>
      </c>
      <c r="AL151">
        <v>113.5</v>
      </c>
      <c r="AM151">
        <v>198.15</v>
      </c>
      <c r="AN151">
        <v>74.489999999999995</v>
      </c>
      <c r="AO151">
        <v>234</v>
      </c>
      <c r="AP151">
        <v>74.489999999999995</v>
      </c>
      <c r="AQ151">
        <v>22099</v>
      </c>
      <c r="AR151">
        <v>992</v>
      </c>
      <c r="AS151">
        <v>74.489999999999995</v>
      </c>
      <c r="AT151">
        <v>94.45</v>
      </c>
      <c r="AU151">
        <v>671.5</v>
      </c>
      <c r="AV151">
        <v>6976.5</v>
      </c>
      <c r="AW151">
        <v>201.15</v>
      </c>
      <c r="AX151">
        <v>3179</v>
      </c>
      <c r="AY151">
        <v>248.99</v>
      </c>
      <c r="AZ151">
        <v>74.489999999999995</v>
      </c>
      <c r="BA151">
        <v>270.2</v>
      </c>
      <c r="BB151">
        <v>266.2</v>
      </c>
      <c r="BC151">
        <v>3079</v>
      </c>
      <c r="BD151">
        <v>263.5</v>
      </c>
      <c r="BE151">
        <v>84.4</v>
      </c>
      <c r="BF151">
        <v>74.489999999999995</v>
      </c>
      <c r="BG151">
        <v>74.489999999999995</v>
      </c>
      <c r="BH151">
        <v>671.5</v>
      </c>
      <c r="BI151">
        <v>74.489999999999995</v>
      </c>
      <c r="BJ151">
        <v>844</v>
      </c>
      <c r="BK151">
        <v>113.5</v>
      </c>
      <c r="BL151">
        <v>2617</v>
      </c>
      <c r="BM151">
        <v>2334</v>
      </c>
      <c r="BN151">
        <v>476.8</v>
      </c>
      <c r="BO151">
        <v>195.75</v>
      </c>
      <c r="BP151">
        <v>608.25</v>
      </c>
      <c r="BQ151">
        <v>74.489999999999995</v>
      </c>
      <c r="BR151">
        <v>52.24</v>
      </c>
      <c r="BS151">
        <v>1551883</v>
      </c>
      <c r="BT151">
        <v>16027.4</v>
      </c>
      <c r="BU151" t="str">
        <f>SRP[[#This Row],[Tier]]&amp;" - "&amp;DOLLAR(SRP[[#This Row],[United States]],2)&amp;" USD"</f>
        <v>149 - $74.49 USD</v>
      </c>
    </row>
    <row r="152" spans="1:73" x14ac:dyDescent="0.25">
      <c r="A152">
        <v>150</v>
      </c>
      <c r="B152">
        <v>74.989999999999995</v>
      </c>
      <c r="C152">
        <v>5700</v>
      </c>
      <c r="D152">
        <v>624</v>
      </c>
      <c r="E152">
        <v>102.45</v>
      </c>
      <c r="F152">
        <v>74.989999999999995</v>
      </c>
      <c r="G152">
        <v>6350</v>
      </c>
      <c r="H152">
        <v>74.989999999999995</v>
      </c>
      <c r="I152">
        <v>149</v>
      </c>
      <c r="J152">
        <v>112.5</v>
      </c>
      <c r="K152">
        <v>74.989999999999995</v>
      </c>
      <c r="L152">
        <v>47400</v>
      </c>
      <c r="M152" t="s">
        <v>530</v>
      </c>
      <c r="N152">
        <v>174900</v>
      </c>
      <c r="O152">
        <v>37500</v>
      </c>
      <c r="P152">
        <v>450</v>
      </c>
      <c r="Q152">
        <v>74.989999999999995</v>
      </c>
      <c r="R152">
        <v>1499</v>
      </c>
      <c r="S152">
        <v>520</v>
      </c>
      <c r="T152">
        <v>462.5</v>
      </c>
      <c r="U152">
        <v>74.989999999999995</v>
      </c>
      <c r="V152">
        <v>74.989999999999995</v>
      </c>
      <c r="W152">
        <v>74.989999999999995</v>
      </c>
      <c r="X152">
        <v>74.989999999999995</v>
      </c>
      <c r="Y152">
        <v>74.989999999999995</v>
      </c>
      <c r="Z152">
        <v>624</v>
      </c>
      <c r="AA152">
        <v>14990</v>
      </c>
      <c r="AB152">
        <v>9749</v>
      </c>
      <c r="AC152">
        <v>3000</v>
      </c>
      <c r="AD152">
        <v>720000</v>
      </c>
      <c r="AE152">
        <v>74.989999999999995</v>
      </c>
      <c r="AF152">
        <v>345</v>
      </c>
      <c r="AG152">
        <v>74.989999999999995</v>
      </c>
      <c r="AH152" t="e">
        <v>#REF!</v>
      </c>
      <c r="AI152">
        <v>11149</v>
      </c>
      <c r="AJ152">
        <v>72900</v>
      </c>
      <c r="AK152">
        <v>74.989999999999995</v>
      </c>
      <c r="AL152">
        <v>114</v>
      </c>
      <c r="AM152">
        <v>199.5</v>
      </c>
      <c r="AN152">
        <v>74.989999999999995</v>
      </c>
      <c r="AO152">
        <v>235</v>
      </c>
      <c r="AP152">
        <v>74.989999999999995</v>
      </c>
      <c r="AQ152">
        <v>22249</v>
      </c>
      <c r="AR152">
        <v>999</v>
      </c>
      <c r="AS152">
        <v>74.989999999999995</v>
      </c>
      <c r="AT152">
        <v>94.95</v>
      </c>
      <c r="AU152">
        <v>674</v>
      </c>
      <c r="AV152">
        <v>7024</v>
      </c>
      <c r="AW152">
        <v>202.5</v>
      </c>
      <c r="AX152">
        <v>3199</v>
      </c>
      <c r="AY152">
        <v>249.99</v>
      </c>
      <c r="AZ152">
        <v>74.989999999999995</v>
      </c>
      <c r="BA152">
        <v>272</v>
      </c>
      <c r="BB152">
        <v>268</v>
      </c>
      <c r="BC152">
        <v>3099</v>
      </c>
      <c r="BD152">
        <v>264</v>
      </c>
      <c r="BE152">
        <v>84.9</v>
      </c>
      <c r="BF152">
        <v>74.989999999999995</v>
      </c>
      <c r="BG152">
        <v>74.989999999999995</v>
      </c>
      <c r="BH152">
        <v>674</v>
      </c>
      <c r="BI152">
        <v>74.989999999999995</v>
      </c>
      <c r="BJ152">
        <v>849</v>
      </c>
      <c r="BK152">
        <v>114</v>
      </c>
      <c r="BL152">
        <v>2640</v>
      </c>
      <c r="BM152">
        <v>2349</v>
      </c>
      <c r="BN152">
        <v>480</v>
      </c>
      <c r="BO152">
        <v>197.5</v>
      </c>
      <c r="BP152">
        <v>612.5</v>
      </c>
      <c r="BQ152">
        <v>74.989999999999995</v>
      </c>
      <c r="BR152">
        <v>52.49</v>
      </c>
      <c r="BS152">
        <v>1562300</v>
      </c>
      <c r="BT152">
        <v>16135</v>
      </c>
      <c r="BU152" t="str">
        <f>SRP[[#This Row],[Tier]]&amp;" - "&amp;DOLLAR(SRP[[#This Row],[United States]],2)&amp;" USD"</f>
        <v>150 - $74.99 USD</v>
      </c>
    </row>
    <row r="153" spans="1:73" x14ac:dyDescent="0.25">
      <c r="A153">
        <v>151</v>
      </c>
      <c r="B153">
        <v>75.489999999999995</v>
      </c>
      <c r="C153">
        <v>5738</v>
      </c>
      <c r="D153">
        <v>626.5</v>
      </c>
      <c r="E153">
        <v>103.2</v>
      </c>
      <c r="F153">
        <v>75.489999999999995</v>
      </c>
      <c r="G153">
        <v>6395</v>
      </c>
      <c r="H153">
        <v>75.489999999999995</v>
      </c>
      <c r="I153">
        <v>150</v>
      </c>
      <c r="J153">
        <v>113.25</v>
      </c>
      <c r="K153">
        <v>75.489999999999995</v>
      </c>
      <c r="L153">
        <v>47650</v>
      </c>
      <c r="M153" t="s">
        <v>530</v>
      </c>
      <c r="N153">
        <v>175400</v>
      </c>
      <c r="O153">
        <v>37750</v>
      </c>
      <c r="P153">
        <v>453</v>
      </c>
      <c r="Q153">
        <v>75.489999999999995</v>
      </c>
      <c r="R153">
        <v>1509</v>
      </c>
      <c r="S153">
        <v>522.5</v>
      </c>
      <c r="T153">
        <v>465.75</v>
      </c>
      <c r="U153">
        <v>75.489999999999995</v>
      </c>
      <c r="V153">
        <v>75.489999999999995</v>
      </c>
      <c r="W153">
        <v>75.489999999999995</v>
      </c>
      <c r="X153">
        <v>75.489999999999995</v>
      </c>
      <c r="Y153">
        <v>75.489999999999995</v>
      </c>
      <c r="Z153">
        <v>630.5</v>
      </c>
      <c r="AA153">
        <v>15090</v>
      </c>
      <c r="AB153">
        <v>9814</v>
      </c>
      <c r="AC153">
        <v>3010</v>
      </c>
      <c r="AD153">
        <v>725000</v>
      </c>
      <c r="AE153">
        <v>75.489999999999995</v>
      </c>
      <c r="AF153">
        <v>347.5</v>
      </c>
      <c r="AG153">
        <v>75.489999999999995</v>
      </c>
      <c r="AH153" t="e">
        <v>#REF!</v>
      </c>
      <c r="AI153">
        <v>11224</v>
      </c>
      <c r="AJ153">
        <v>73400</v>
      </c>
      <c r="AK153">
        <v>75.489999999999995</v>
      </c>
      <c r="AL153">
        <v>114.5</v>
      </c>
      <c r="AM153">
        <v>200.85</v>
      </c>
      <c r="AN153">
        <v>75.489999999999995</v>
      </c>
      <c r="AO153">
        <v>237</v>
      </c>
      <c r="AP153">
        <v>75.489999999999995</v>
      </c>
      <c r="AQ153">
        <v>22399</v>
      </c>
      <c r="AR153">
        <v>1006</v>
      </c>
      <c r="AS153">
        <v>75.489999999999995</v>
      </c>
      <c r="AT153">
        <v>95.45</v>
      </c>
      <c r="AU153">
        <v>676.5</v>
      </c>
      <c r="AV153">
        <v>7071.5</v>
      </c>
      <c r="AW153">
        <v>203.85</v>
      </c>
      <c r="AX153">
        <v>3219</v>
      </c>
      <c r="AY153">
        <v>250.99</v>
      </c>
      <c r="AZ153">
        <v>75.489999999999995</v>
      </c>
      <c r="BA153">
        <v>273.8</v>
      </c>
      <c r="BB153">
        <v>269.8</v>
      </c>
      <c r="BC153">
        <v>3119</v>
      </c>
      <c r="BD153">
        <v>264.5</v>
      </c>
      <c r="BE153">
        <v>85.4</v>
      </c>
      <c r="BF153">
        <v>75.489999999999995</v>
      </c>
      <c r="BG153">
        <v>75.489999999999995</v>
      </c>
      <c r="BH153">
        <v>676.5</v>
      </c>
      <c r="BI153">
        <v>75.489999999999995</v>
      </c>
      <c r="BJ153">
        <v>854</v>
      </c>
      <c r="BK153">
        <v>114.5</v>
      </c>
      <c r="BL153">
        <v>2663</v>
      </c>
      <c r="BM153">
        <v>2364</v>
      </c>
      <c r="BN153">
        <v>483.2</v>
      </c>
      <c r="BO153">
        <v>199.25</v>
      </c>
      <c r="BP153">
        <v>616.75</v>
      </c>
      <c r="BQ153">
        <v>75.489999999999995</v>
      </c>
      <c r="BR153">
        <v>52.74</v>
      </c>
      <c r="BS153">
        <v>1572717</v>
      </c>
      <c r="BT153">
        <v>16242.6</v>
      </c>
      <c r="BU153" t="str">
        <f>SRP[[#This Row],[Tier]]&amp;" - "&amp;DOLLAR(SRP[[#This Row],[United States]],2)&amp;" USD"</f>
        <v>151 - $75.49 USD</v>
      </c>
    </row>
    <row r="154" spans="1:73" x14ac:dyDescent="0.25">
      <c r="A154">
        <v>152</v>
      </c>
      <c r="B154">
        <v>75.989999999999995</v>
      </c>
      <c r="C154">
        <v>5776</v>
      </c>
      <c r="D154">
        <v>629</v>
      </c>
      <c r="E154">
        <v>103.95</v>
      </c>
      <c r="F154">
        <v>75.989999999999995</v>
      </c>
      <c r="G154">
        <v>6440</v>
      </c>
      <c r="H154">
        <v>75.989999999999995</v>
      </c>
      <c r="I154">
        <v>151</v>
      </c>
      <c r="J154">
        <v>114</v>
      </c>
      <c r="K154">
        <v>75.989999999999995</v>
      </c>
      <c r="L154">
        <v>47900</v>
      </c>
      <c r="M154" t="s">
        <v>530</v>
      </c>
      <c r="N154">
        <v>175900</v>
      </c>
      <c r="O154">
        <v>38000</v>
      </c>
      <c r="P154">
        <v>456</v>
      </c>
      <c r="Q154">
        <v>75.989999999999995</v>
      </c>
      <c r="R154">
        <v>1519</v>
      </c>
      <c r="S154">
        <v>525</v>
      </c>
      <c r="T154">
        <v>469</v>
      </c>
      <c r="U154">
        <v>75.989999999999995</v>
      </c>
      <c r="V154">
        <v>75.989999999999995</v>
      </c>
      <c r="W154">
        <v>75.989999999999995</v>
      </c>
      <c r="X154">
        <v>75.989999999999995</v>
      </c>
      <c r="Y154">
        <v>75.989999999999995</v>
      </c>
      <c r="Z154">
        <v>637</v>
      </c>
      <c r="AA154">
        <v>15190</v>
      </c>
      <c r="AB154">
        <v>9879</v>
      </c>
      <c r="AC154">
        <v>3020</v>
      </c>
      <c r="AD154">
        <v>730000</v>
      </c>
      <c r="AE154">
        <v>75.989999999999995</v>
      </c>
      <c r="AF154">
        <v>350</v>
      </c>
      <c r="AG154">
        <v>75.989999999999995</v>
      </c>
      <c r="AH154" t="e">
        <v>#REF!</v>
      </c>
      <c r="AI154">
        <v>11299</v>
      </c>
      <c r="AJ154">
        <v>73900</v>
      </c>
      <c r="AK154">
        <v>75.989999999999995</v>
      </c>
      <c r="AL154">
        <v>115</v>
      </c>
      <c r="AM154">
        <v>202.2</v>
      </c>
      <c r="AN154">
        <v>75.989999999999995</v>
      </c>
      <c r="AO154">
        <v>238</v>
      </c>
      <c r="AP154">
        <v>75.989999999999995</v>
      </c>
      <c r="AQ154">
        <v>22549</v>
      </c>
      <c r="AR154">
        <v>1013</v>
      </c>
      <c r="AS154">
        <v>75.989999999999995</v>
      </c>
      <c r="AT154">
        <v>95.95</v>
      </c>
      <c r="AU154">
        <v>679</v>
      </c>
      <c r="AV154">
        <v>7119</v>
      </c>
      <c r="AW154">
        <v>205.2</v>
      </c>
      <c r="AX154">
        <v>3239</v>
      </c>
      <c r="AY154">
        <v>251.99</v>
      </c>
      <c r="AZ154">
        <v>75.989999999999995</v>
      </c>
      <c r="BA154">
        <v>275.60000000000002</v>
      </c>
      <c r="BB154">
        <v>271.60000000000002</v>
      </c>
      <c r="BC154">
        <v>3139</v>
      </c>
      <c r="BD154">
        <v>265</v>
      </c>
      <c r="BE154">
        <v>85.9</v>
      </c>
      <c r="BF154">
        <v>75.989999999999995</v>
      </c>
      <c r="BG154">
        <v>75.989999999999995</v>
      </c>
      <c r="BH154">
        <v>679</v>
      </c>
      <c r="BI154">
        <v>75.989999999999995</v>
      </c>
      <c r="BJ154">
        <v>859</v>
      </c>
      <c r="BK154">
        <v>115</v>
      </c>
      <c r="BL154">
        <v>2686</v>
      </c>
      <c r="BM154">
        <v>2379</v>
      </c>
      <c r="BN154">
        <v>486.4</v>
      </c>
      <c r="BO154">
        <v>201</v>
      </c>
      <c r="BP154">
        <v>621</v>
      </c>
      <c r="BQ154">
        <v>75.989999999999995</v>
      </c>
      <c r="BR154">
        <v>52.99</v>
      </c>
      <c r="BS154">
        <v>1583134</v>
      </c>
      <c r="BT154">
        <v>16350.2</v>
      </c>
      <c r="BU154" t="str">
        <f>SRP[[#This Row],[Tier]]&amp;" - "&amp;DOLLAR(SRP[[#This Row],[United States]],2)&amp;" USD"</f>
        <v>152 - $75.99 USD</v>
      </c>
    </row>
    <row r="155" spans="1:73" x14ac:dyDescent="0.25">
      <c r="A155">
        <v>153</v>
      </c>
      <c r="B155">
        <v>76.489999999999995</v>
      </c>
      <c r="C155">
        <v>5814</v>
      </c>
      <c r="D155">
        <v>631.5</v>
      </c>
      <c r="E155">
        <v>104.7</v>
      </c>
      <c r="F155">
        <v>76.489999999999995</v>
      </c>
      <c r="G155">
        <v>6485</v>
      </c>
      <c r="H155">
        <v>76.489999999999995</v>
      </c>
      <c r="I155">
        <v>152</v>
      </c>
      <c r="J155">
        <v>114.75</v>
      </c>
      <c r="K155">
        <v>76.489999999999995</v>
      </c>
      <c r="L155">
        <v>48150</v>
      </c>
      <c r="M155" t="s">
        <v>530</v>
      </c>
      <c r="N155">
        <v>176400</v>
      </c>
      <c r="O155">
        <v>38250</v>
      </c>
      <c r="P155">
        <v>459</v>
      </c>
      <c r="Q155">
        <v>76.489999999999995</v>
      </c>
      <c r="R155">
        <v>1529</v>
      </c>
      <c r="S155">
        <v>527.5</v>
      </c>
      <c r="T155">
        <v>472.25</v>
      </c>
      <c r="U155">
        <v>76.489999999999995</v>
      </c>
      <c r="V155">
        <v>76.489999999999995</v>
      </c>
      <c r="W155">
        <v>76.489999999999995</v>
      </c>
      <c r="X155">
        <v>76.489999999999995</v>
      </c>
      <c r="Y155">
        <v>76.489999999999995</v>
      </c>
      <c r="Z155">
        <v>643.5</v>
      </c>
      <c r="AA155">
        <v>15290</v>
      </c>
      <c r="AB155">
        <v>9944</v>
      </c>
      <c r="AC155">
        <v>3030</v>
      </c>
      <c r="AD155">
        <v>735000</v>
      </c>
      <c r="AE155">
        <v>76.489999999999995</v>
      </c>
      <c r="AF155">
        <v>352.5</v>
      </c>
      <c r="AG155">
        <v>76.489999999999995</v>
      </c>
      <c r="AH155" t="e">
        <v>#REF!</v>
      </c>
      <c r="AI155">
        <v>11374</v>
      </c>
      <c r="AJ155">
        <v>74400</v>
      </c>
      <c r="AK155">
        <v>76.489999999999995</v>
      </c>
      <c r="AL155">
        <v>115.5</v>
      </c>
      <c r="AM155">
        <v>203.55</v>
      </c>
      <c r="AN155">
        <v>76.489999999999995</v>
      </c>
      <c r="AO155">
        <v>240</v>
      </c>
      <c r="AP155">
        <v>76.489999999999995</v>
      </c>
      <c r="AQ155">
        <v>22699</v>
      </c>
      <c r="AR155">
        <v>1020</v>
      </c>
      <c r="AS155">
        <v>76.489999999999995</v>
      </c>
      <c r="AT155">
        <v>96.45</v>
      </c>
      <c r="AU155">
        <v>681.5</v>
      </c>
      <c r="AV155">
        <v>7166.5</v>
      </c>
      <c r="AW155">
        <v>206.55</v>
      </c>
      <c r="AX155">
        <v>3259</v>
      </c>
      <c r="AY155">
        <v>252.99</v>
      </c>
      <c r="AZ155">
        <v>76.489999999999995</v>
      </c>
      <c r="BA155">
        <v>277.39999999999998</v>
      </c>
      <c r="BB155">
        <v>273.39999999999998</v>
      </c>
      <c r="BC155">
        <v>3159</v>
      </c>
      <c r="BD155">
        <v>265.5</v>
      </c>
      <c r="BE155">
        <v>86.4</v>
      </c>
      <c r="BF155">
        <v>76.489999999999995</v>
      </c>
      <c r="BG155">
        <v>76.489999999999995</v>
      </c>
      <c r="BH155">
        <v>681.5</v>
      </c>
      <c r="BI155">
        <v>76.489999999999995</v>
      </c>
      <c r="BJ155">
        <v>864</v>
      </c>
      <c r="BK155">
        <v>115.5</v>
      </c>
      <c r="BL155">
        <v>2709</v>
      </c>
      <c r="BM155">
        <v>2394</v>
      </c>
      <c r="BN155">
        <v>489.6</v>
      </c>
      <c r="BO155">
        <v>202.75</v>
      </c>
      <c r="BP155">
        <v>625.25</v>
      </c>
      <c r="BQ155">
        <v>76.489999999999995</v>
      </c>
      <c r="BR155">
        <v>53.24</v>
      </c>
      <c r="BS155">
        <v>1593551</v>
      </c>
      <c r="BT155">
        <v>16457.8</v>
      </c>
      <c r="BU155" t="str">
        <f>SRP[[#This Row],[Tier]]&amp;" - "&amp;DOLLAR(SRP[[#This Row],[United States]],2)&amp;" USD"</f>
        <v>153 - $76.49 USD</v>
      </c>
    </row>
    <row r="156" spans="1:73" x14ac:dyDescent="0.25">
      <c r="A156">
        <v>154</v>
      </c>
      <c r="B156">
        <v>76.989999999999995</v>
      </c>
      <c r="C156">
        <v>5852</v>
      </c>
      <c r="D156">
        <v>634</v>
      </c>
      <c r="E156">
        <v>105.45</v>
      </c>
      <c r="F156">
        <v>76.989999999999995</v>
      </c>
      <c r="G156">
        <v>6530</v>
      </c>
      <c r="H156">
        <v>76.989999999999995</v>
      </c>
      <c r="I156">
        <v>153</v>
      </c>
      <c r="J156">
        <v>115.5</v>
      </c>
      <c r="K156">
        <v>76.989999999999995</v>
      </c>
      <c r="L156">
        <v>48400</v>
      </c>
      <c r="M156" t="s">
        <v>530</v>
      </c>
      <c r="N156">
        <v>176900</v>
      </c>
      <c r="O156">
        <v>38500</v>
      </c>
      <c r="P156">
        <v>462</v>
      </c>
      <c r="Q156">
        <v>76.989999999999995</v>
      </c>
      <c r="R156">
        <v>1539</v>
      </c>
      <c r="S156">
        <v>530</v>
      </c>
      <c r="T156">
        <v>475.5</v>
      </c>
      <c r="U156">
        <v>76.989999999999995</v>
      </c>
      <c r="V156">
        <v>76.989999999999995</v>
      </c>
      <c r="W156">
        <v>76.989999999999995</v>
      </c>
      <c r="X156">
        <v>76.989999999999995</v>
      </c>
      <c r="Y156">
        <v>76.989999999999995</v>
      </c>
      <c r="Z156">
        <v>650</v>
      </c>
      <c r="AA156">
        <v>15390</v>
      </c>
      <c r="AB156">
        <v>10009</v>
      </c>
      <c r="AC156">
        <v>3040</v>
      </c>
      <c r="AD156">
        <v>740000</v>
      </c>
      <c r="AE156">
        <v>76.989999999999995</v>
      </c>
      <c r="AF156">
        <v>355</v>
      </c>
      <c r="AG156">
        <v>76.989999999999995</v>
      </c>
      <c r="AH156" t="e">
        <v>#REF!</v>
      </c>
      <c r="AI156">
        <v>11449</v>
      </c>
      <c r="AJ156">
        <v>74900</v>
      </c>
      <c r="AK156">
        <v>76.989999999999995</v>
      </c>
      <c r="AL156">
        <v>116</v>
      </c>
      <c r="AM156">
        <v>204.9</v>
      </c>
      <c r="AN156">
        <v>76.989999999999995</v>
      </c>
      <c r="AO156">
        <v>241</v>
      </c>
      <c r="AP156">
        <v>76.989999999999995</v>
      </c>
      <c r="AQ156">
        <v>22849</v>
      </c>
      <c r="AR156">
        <v>1027</v>
      </c>
      <c r="AS156">
        <v>76.989999999999995</v>
      </c>
      <c r="AT156">
        <v>96.95</v>
      </c>
      <c r="AU156">
        <v>684</v>
      </c>
      <c r="AV156">
        <v>7214</v>
      </c>
      <c r="AW156">
        <v>207.9</v>
      </c>
      <c r="AX156">
        <v>3279</v>
      </c>
      <c r="AY156">
        <v>253.99</v>
      </c>
      <c r="AZ156">
        <v>76.989999999999995</v>
      </c>
      <c r="BA156">
        <v>279.2</v>
      </c>
      <c r="BB156">
        <v>275.2</v>
      </c>
      <c r="BC156">
        <v>3179</v>
      </c>
      <c r="BD156">
        <v>266</v>
      </c>
      <c r="BE156">
        <v>86.9</v>
      </c>
      <c r="BF156">
        <v>76.989999999999995</v>
      </c>
      <c r="BG156">
        <v>76.989999999999995</v>
      </c>
      <c r="BH156">
        <v>684</v>
      </c>
      <c r="BI156">
        <v>76.989999999999995</v>
      </c>
      <c r="BJ156">
        <v>869</v>
      </c>
      <c r="BK156">
        <v>116</v>
      </c>
      <c r="BL156">
        <v>2732</v>
      </c>
      <c r="BM156">
        <v>2409</v>
      </c>
      <c r="BN156">
        <v>492.8</v>
      </c>
      <c r="BO156">
        <v>204.5</v>
      </c>
      <c r="BP156">
        <v>629.5</v>
      </c>
      <c r="BQ156">
        <v>76.989999999999995</v>
      </c>
      <c r="BR156">
        <v>53.49</v>
      </c>
      <c r="BS156">
        <v>1603968</v>
      </c>
      <c r="BT156">
        <v>16565.400000000001</v>
      </c>
      <c r="BU156" t="str">
        <f>SRP[[#This Row],[Tier]]&amp;" - "&amp;DOLLAR(SRP[[#This Row],[United States]],2)&amp;" USD"</f>
        <v>154 - $76.99 USD</v>
      </c>
    </row>
    <row r="157" spans="1:73" x14ac:dyDescent="0.25">
      <c r="A157">
        <v>155</v>
      </c>
      <c r="B157">
        <v>77.489999999999995</v>
      </c>
      <c r="C157">
        <v>5890</v>
      </c>
      <c r="D157">
        <v>636.5</v>
      </c>
      <c r="E157">
        <v>106.2</v>
      </c>
      <c r="F157">
        <v>77.489999999999995</v>
      </c>
      <c r="G157">
        <v>6575</v>
      </c>
      <c r="H157">
        <v>77.489999999999995</v>
      </c>
      <c r="I157">
        <v>154</v>
      </c>
      <c r="J157">
        <v>116.25</v>
      </c>
      <c r="K157">
        <v>77.489999999999995</v>
      </c>
      <c r="L157">
        <v>48650</v>
      </c>
      <c r="M157" t="s">
        <v>530</v>
      </c>
      <c r="N157">
        <v>177400</v>
      </c>
      <c r="O157">
        <v>38750</v>
      </c>
      <c r="P157">
        <v>465</v>
      </c>
      <c r="Q157">
        <v>77.489999999999995</v>
      </c>
      <c r="R157">
        <v>1549</v>
      </c>
      <c r="S157">
        <v>532.5</v>
      </c>
      <c r="T157">
        <v>478.75</v>
      </c>
      <c r="U157">
        <v>77.489999999999995</v>
      </c>
      <c r="V157">
        <v>77.489999999999995</v>
      </c>
      <c r="W157">
        <v>77.489999999999995</v>
      </c>
      <c r="X157">
        <v>77.489999999999995</v>
      </c>
      <c r="Y157">
        <v>77.489999999999995</v>
      </c>
      <c r="Z157">
        <v>656.5</v>
      </c>
      <c r="AA157">
        <v>15490</v>
      </c>
      <c r="AB157">
        <v>10074</v>
      </c>
      <c r="AC157">
        <v>3050</v>
      </c>
      <c r="AD157">
        <v>745000</v>
      </c>
      <c r="AE157">
        <v>77.489999999999995</v>
      </c>
      <c r="AF157">
        <v>357.5</v>
      </c>
      <c r="AG157">
        <v>77.489999999999995</v>
      </c>
      <c r="AH157" t="e">
        <v>#REF!</v>
      </c>
      <c r="AI157">
        <v>11524</v>
      </c>
      <c r="AJ157">
        <v>75400</v>
      </c>
      <c r="AK157">
        <v>77.489999999999995</v>
      </c>
      <c r="AL157">
        <v>116.5</v>
      </c>
      <c r="AM157">
        <v>206.25</v>
      </c>
      <c r="AN157">
        <v>77.489999999999995</v>
      </c>
      <c r="AO157">
        <v>243</v>
      </c>
      <c r="AP157">
        <v>77.489999999999995</v>
      </c>
      <c r="AQ157">
        <v>22999</v>
      </c>
      <c r="AR157">
        <v>1034</v>
      </c>
      <c r="AS157">
        <v>77.489999999999995</v>
      </c>
      <c r="AT157">
        <v>97.45</v>
      </c>
      <c r="AU157">
        <v>686.5</v>
      </c>
      <c r="AV157">
        <v>7261.5</v>
      </c>
      <c r="AW157">
        <v>209.25</v>
      </c>
      <c r="AX157">
        <v>3299</v>
      </c>
      <c r="AY157">
        <v>254.99</v>
      </c>
      <c r="AZ157">
        <v>77.489999999999995</v>
      </c>
      <c r="BA157">
        <v>281</v>
      </c>
      <c r="BB157">
        <v>277</v>
      </c>
      <c r="BC157">
        <v>3199</v>
      </c>
      <c r="BD157">
        <v>266.5</v>
      </c>
      <c r="BE157">
        <v>87.4</v>
      </c>
      <c r="BF157">
        <v>77.489999999999995</v>
      </c>
      <c r="BG157">
        <v>77.489999999999995</v>
      </c>
      <c r="BH157">
        <v>686.5</v>
      </c>
      <c r="BI157">
        <v>77.489999999999995</v>
      </c>
      <c r="BJ157">
        <v>874</v>
      </c>
      <c r="BK157">
        <v>116.5</v>
      </c>
      <c r="BL157">
        <v>2755</v>
      </c>
      <c r="BM157">
        <v>2424</v>
      </c>
      <c r="BN157">
        <v>496</v>
      </c>
      <c r="BO157">
        <v>206.25</v>
      </c>
      <c r="BP157">
        <v>633.75</v>
      </c>
      <c r="BQ157">
        <v>77.489999999999995</v>
      </c>
      <c r="BR157">
        <v>53.74</v>
      </c>
      <c r="BS157">
        <v>1614385</v>
      </c>
      <c r="BT157">
        <v>16673</v>
      </c>
      <c r="BU157" t="str">
        <f>SRP[[#This Row],[Tier]]&amp;" - "&amp;DOLLAR(SRP[[#This Row],[United States]],2)&amp;" USD"</f>
        <v>155 - $77.49 USD</v>
      </c>
    </row>
    <row r="158" spans="1:73" x14ac:dyDescent="0.25">
      <c r="A158">
        <v>156</v>
      </c>
      <c r="B158">
        <v>77.989999999999995</v>
      </c>
      <c r="C158">
        <v>5928</v>
      </c>
      <c r="D158">
        <v>639</v>
      </c>
      <c r="E158">
        <v>106.95</v>
      </c>
      <c r="F158">
        <v>77.989999999999995</v>
      </c>
      <c r="G158">
        <v>6620</v>
      </c>
      <c r="H158">
        <v>77.989999999999995</v>
      </c>
      <c r="I158">
        <v>155</v>
      </c>
      <c r="J158">
        <v>117</v>
      </c>
      <c r="K158">
        <v>77.989999999999995</v>
      </c>
      <c r="L158">
        <v>48900</v>
      </c>
      <c r="M158" t="s">
        <v>530</v>
      </c>
      <c r="N158">
        <v>177900</v>
      </c>
      <c r="O158">
        <v>39000</v>
      </c>
      <c r="P158">
        <v>468</v>
      </c>
      <c r="Q158">
        <v>77.989999999999995</v>
      </c>
      <c r="R158">
        <v>1559</v>
      </c>
      <c r="S158">
        <v>535</v>
      </c>
      <c r="T158">
        <v>482</v>
      </c>
      <c r="U158">
        <v>77.989999999999995</v>
      </c>
      <c r="V158">
        <v>77.989999999999995</v>
      </c>
      <c r="W158">
        <v>77.989999999999995</v>
      </c>
      <c r="X158">
        <v>77.989999999999995</v>
      </c>
      <c r="Y158">
        <v>77.989999999999995</v>
      </c>
      <c r="Z158">
        <v>663</v>
      </c>
      <c r="AA158">
        <v>15590</v>
      </c>
      <c r="AB158">
        <v>10139</v>
      </c>
      <c r="AC158">
        <v>3060</v>
      </c>
      <c r="AD158">
        <v>750000</v>
      </c>
      <c r="AE158">
        <v>77.989999999999995</v>
      </c>
      <c r="AF158">
        <v>360</v>
      </c>
      <c r="AG158">
        <v>77.989999999999995</v>
      </c>
      <c r="AH158" t="e">
        <v>#REF!</v>
      </c>
      <c r="AI158">
        <v>11599</v>
      </c>
      <c r="AJ158">
        <v>75900</v>
      </c>
      <c r="AK158">
        <v>77.989999999999995</v>
      </c>
      <c r="AL158">
        <v>117</v>
      </c>
      <c r="AM158">
        <v>207.6</v>
      </c>
      <c r="AN158">
        <v>77.989999999999995</v>
      </c>
      <c r="AO158">
        <v>244</v>
      </c>
      <c r="AP158">
        <v>77.989999999999995</v>
      </c>
      <c r="AQ158">
        <v>23149</v>
      </c>
      <c r="AR158">
        <v>1041</v>
      </c>
      <c r="AS158">
        <v>77.989999999999995</v>
      </c>
      <c r="AT158">
        <v>97.95</v>
      </c>
      <c r="AU158">
        <v>689</v>
      </c>
      <c r="AV158">
        <v>7309</v>
      </c>
      <c r="AW158">
        <v>210.6</v>
      </c>
      <c r="AX158">
        <v>3319</v>
      </c>
      <c r="AY158">
        <v>255.99</v>
      </c>
      <c r="AZ158">
        <v>77.989999999999995</v>
      </c>
      <c r="BA158">
        <v>282.8</v>
      </c>
      <c r="BB158">
        <v>278.8</v>
      </c>
      <c r="BC158">
        <v>3219</v>
      </c>
      <c r="BD158">
        <v>267</v>
      </c>
      <c r="BE158">
        <v>87.9</v>
      </c>
      <c r="BF158">
        <v>77.989999999999995</v>
      </c>
      <c r="BG158">
        <v>77.989999999999995</v>
      </c>
      <c r="BH158">
        <v>689</v>
      </c>
      <c r="BI158">
        <v>77.989999999999995</v>
      </c>
      <c r="BJ158">
        <v>879</v>
      </c>
      <c r="BK158">
        <v>117</v>
      </c>
      <c r="BL158">
        <v>2778</v>
      </c>
      <c r="BM158">
        <v>2439</v>
      </c>
      <c r="BN158">
        <v>499.2</v>
      </c>
      <c r="BO158">
        <v>208</v>
      </c>
      <c r="BP158">
        <v>638</v>
      </c>
      <c r="BQ158">
        <v>77.989999999999995</v>
      </c>
      <c r="BR158">
        <v>53.99</v>
      </c>
      <c r="BS158">
        <v>1624802</v>
      </c>
      <c r="BT158">
        <v>16780.599999999999</v>
      </c>
      <c r="BU158" t="str">
        <f>SRP[[#This Row],[Tier]]&amp;" - "&amp;DOLLAR(SRP[[#This Row],[United States]],2)&amp;" USD"</f>
        <v>156 - $77.99 USD</v>
      </c>
    </row>
    <row r="159" spans="1:73" x14ac:dyDescent="0.25">
      <c r="A159">
        <v>157</v>
      </c>
      <c r="B159">
        <v>78.489999999999995</v>
      </c>
      <c r="C159">
        <v>5966</v>
      </c>
      <c r="D159">
        <v>641.5</v>
      </c>
      <c r="E159">
        <v>107.7</v>
      </c>
      <c r="F159">
        <v>78.489999999999995</v>
      </c>
      <c r="G159">
        <v>6665</v>
      </c>
      <c r="H159">
        <v>78.489999999999995</v>
      </c>
      <c r="I159">
        <v>156</v>
      </c>
      <c r="J159">
        <v>117.75</v>
      </c>
      <c r="K159">
        <v>78.489999999999995</v>
      </c>
      <c r="L159">
        <v>49150</v>
      </c>
      <c r="M159" t="s">
        <v>530</v>
      </c>
      <c r="N159">
        <v>178400</v>
      </c>
      <c r="O159">
        <v>39250</v>
      </c>
      <c r="P159">
        <v>471</v>
      </c>
      <c r="Q159">
        <v>78.489999999999995</v>
      </c>
      <c r="R159">
        <v>1569</v>
      </c>
      <c r="S159">
        <v>537.5</v>
      </c>
      <c r="T159">
        <v>485.25</v>
      </c>
      <c r="U159">
        <v>78.489999999999995</v>
      </c>
      <c r="V159">
        <v>78.489999999999995</v>
      </c>
      <c r="W159">
        <v>78.489999999999995</v>
      </c>
      <c r="X159">
        <v>78.489999999999995</v>
      </c>
      <c r="Y159">
        <v>78.489999999999995</v>
      </c>
      <c r="Z159">
        <v>669.5</v>
      </c>
      <c r="AA159">
        <v>15690</v>
      </c>
      <c r="AB159">
        <v>10204</v>
      </c>
      <c r="AC159">
        <v>3070</v>
      </c>
      <c r="AD159">
        <v>755000</v>
      </c>
      <c r="AE159">
        <v>78.489999999999995</v>
      </c>
      <c r="AF159">
        <v>362.5</v>
      </c>
      <c r="AG159">
        <v>78.489999999999995</v>
      </c>
      <c r="AH159" t="e">
        <v>#REF!</v>
      </c>
      <c r="AI159">
        <v>11674</v>
      </c>
      <c r="AJ159">
        <v>76400</v>
      </c>
      <c r="AK159">
        <v>78.489999999999995</v>
      </c>
      <c r="AL159">
        <v>117.5</v>
      </c>
      <c r="AM159">
        <v>208.95</v>
      </c>
      <c r="AN159">
        <v>78.489999999999995</v>
      </c>
      <c r="AO159">
        <v>246</v>
      </c>
      <c r="AP159">
        <v>78.489999999999995</v>
      </c>
      <c r="AQ159">
        <v>23299</v>
      </c>
      <c r="AR159">
        <v>1048</v>
      </c>
      <c r="AS159">
        <v>78.489999999999995</v>
      </c>
      <c r="AT159">
        <v>98.45</v>
      </c>
      <c r="AU159">
        <v>691.5</v>
      </c>
      <c r="AV159">
        <v>7356.5</v>
      </c>
      <c r="AW159">
        <v>211.95</v>
      </c>
      <c r="AX159">
        <v>3339</v>
      </c>
      <c r="AY159">
        <v>256.99</v>
      </c>
      <c r="AZ159">
        <v>78.489999999999995</v>
      </c>
      <c r="BA159">
        <v>284.60000000000002</v>
      </c>
      <c r="BB159">
        <v>280.60000000000002</v>
      </c>
      <c r="BC159">
        <v>3239</v>
      </c>
      <c r="BD159">
        <v>267.5</v>
      </c>
      <c r="BE159">
        <v>88.4</v>
      </c>
      <c r="BF159">
        <v>78.489999999999995</v>
      </c>
      <c r="BG159">
        <v>78.489999999999995</v>
      </c>
      <c r="BH159">
        <v>691.5</v>
      </c>
      <c r="BI159">
        <v>78.489999999999995</v>
      </c>
      <c r="BJ159">
        <v>884</v>
      </c>
      <c r="BK159">
        <v>117.5</v>
      </c>
      <c r="BL159">
        <v>2801</v>
      </c>
      <c r="BM159">
        <v>2454</v>
      </c>
      <c r="BN159">
        <v>502.4</v>
      </c>
      <c r="BO159">
        <v>209.75</v>
      </c>
      <c r="BP159">
        <v>642.25</v>
      </c>
      <c r="BQ159">
        <v>78.489999999999995</v>
      </c>
      <c r="BR159">
        <v>54.24</v>
      </c>
      <c r="BS159">
        <v>1635219</v>
      </c>
      <c r="BT159">
        <v>16888.2</v>
      </c>
      <c r="BU159" t="str">
        <f>SRP[[#This Row],[Tier]]&amp;" - "&amp;DOLLAR(SRP[[#This Row],[United States]],2)&amp;" USD"</f>
        <v>157 - $78.49 USD</v>
      </c>
    </row>
    <row r="160" spans="1:73" x14ac:dyDescent="0.25">
      <c r="A160">
        <v>158</v>
      </c>
      <c r="B160">
        <v>78.989999999999995</v>
      </c>
      <c r="C160">
        <v>6004</v>
      </c>
      <c r="D160">
        <v>644</v>
      </c>
      <c r="E160">
        <v>108.45</v>
      </c>
      <c r="F160">
        <v>78.989999999999995</v>
      </c>
      <c r="G160">
        <v>6710</v>
      </c>
      <c r="H160">
        <v>78.989999999999995</v>
      </c>
      <c r="I160">
        <v>157</v>
      </c>
      <c r="J160">
        <v>118.5</v>
      </c>
      <c r="K160">
        <v>78.989999999999995</v>
      </c>
      <c r="L160">
        <v>49400</v>
      </c>
      <c r="M160" t="s">
        <v>530</v>
      </c>
      <c r="N160">
        <v>178900</v>
      </c>
      <c r="O160">
        <v>39500</v>
      </c>
      <c r="P160">
        <v>474</v>
      </c>
      <c r="Q160">
        <v>78.989999999999995</v>
      </c>
      <c r="R160">
        <v>1579</v>
      </c>
      <c r="S160">
        <v>540</v>
      </c>
      <c r="T160">
        <v>488.5</v>
      </c>
      <c r="U160">
        <v>78.989999999999995</v>
      </c>
      <c r="V160">
        <v>78.989999999999995</v>
      </c>
      <c r="W160">
        <v>78.989999999999995</v>
      </c>
      <c r="X160">
        <v>78.989999999999995</v>
      </c>
      <c r="Y160">
        <v>78.989999999999995</v>
      </c>
      <c r="Z160">
        <v>676</v>
      </c>
      <c r="AA160">
        <v>15790</v>
      </c>
      <c r="AB160">
        <v>10269</v>
      </c>
      <c r="AC160">
        <v>3080</v>
      </c>
      <c r="AD160">
        <v>760000</v>
      </c>
      <c r="AE160">
        <v>78.989999999999995</v>
      </c>
      <c r="AF160">
        <v>365</v>
      </c>
      <c r="AG160">
        <v>78.989999999999995</v>
      </c>
      <c r="AH160" t="e">
        <v>#REF!</v>
      </c>
      <c r="AI160">
        <v>11749</v>
      </c>
      <c r="AJ160">
        <v>76900</v>
      </c>
      <c r="AK160">
        <v>78.989999999999995</v>
      </c>
      <c r="AL160">
        <v>118</v>
      </c>
      <c r="AM160">
        <v>210.3</v>
      </c>
      <c r="AN160">
        <v>78.989999999999995</v>
      </c>
      <c r="AO160">
        <v>247</v>
      </c>
      <c r="AP160">
        <v>78.989999999999995</v>
      </c>
      <c r="AQ160">
        <v>23449</v>
      </c>
      <c r="AR160">
        <v>1055</v>
      </c>
      <c r="AS160">
        <v>78.989999999999995</v>
      </c>
      <c r="AT160">
        <v>98.95</v>
      </c>
      <c r="AU160">
        <v>694</v>
      </c>
      <c r="AV160">
        <v>7404</v>
      </c>
      <c r="AW160">
        <v>213.3</v>
      </c>
      <c r="AX160">
        <v>3359</v>
      </c>
      <c r="AY160">
        <v>257.99</v>
      </c>
      <c r="AZ160">
        <v>78.989999999999995</v>
      </c>
      <c r="BA160">
        <v>286.39999999999998</v>
      </c>
      <c r="BB160">
        <v>282.39999999999998</v>
      </c>
      <c r="BC160">
        <v>3259</v>
      </c>
      <c r="BD160">
        <v>268</v>
      </c>
      <c r="BE160">
        <v>88.9</v>
      </c>
      <c r="BF160">
        <v>78.989999999999995</v>
      </c>
      <c r="BG160">
        <v>78.989999999999995</v>
      </c>
      <c r="BH160">
        <v>694</v>
      </c>
      <c r="BI160">
        <v>78.989999999999995</v>
      </c>
      <c r="BJ160">
        <v>889</v>
      </c>
      <c r="BK160">
        <v>118</v>
      </c>
      <c r="BL160">
        <v>2824</v>
      </c>
      <c r="BM160">
        <v>2469</v>
      </c>
      <c r="BN160">
        <v>505.6</v>
      </c>
      <c r="BO160">
        <v>211.5</v>
      </c>
      <c r="BP160">
        <v>646.5</v>
      </c>
      <c r="BQ160">
        <v>78.989999999999995</v>
      </c>
      <c r="BR160">
        <v>54.49</v>
      </c>
      <c r="BS160">
        <v>1645636</v>
      </c>
      <c r="BT160">
        <v>16995.8</v>
      </c>
      <c r="BU160" t="str">
        <f>SRP[[#This Row],[Tier]]&amp;" - "&amp;DOLLAR(SRP[[#This Row],[United States]],2)&amp;" USD"</f>
        <v>158 - $78.99 USD</v>
      </c>
    </row>
    <row r="161" spans="1:73" x14ac:dyDescent="0.25">
      <c r="A161">
        <v>159</v>
      </c>
      <c r="B161">
        <v>79.489999999999995</v>
      </c>
      <c r="C161">
        <v>6042</v>
      </c>
      <c r="D161">
        <v>646.5</v>
      </c>
      <c r="E161">
        <v>109.2</v>
      </c>
      <c r="F161">
        <v>79.489999999999995</v>
      </c>
      <c r="G161">
        <v>6755</v>
      </c>
      <c r="H161">
        <v>79.489999999999995</v>
      </c>
      <c r="I161">
        <v>158</v>
      </c>
      <c r="J161">
        <v>119.25</v>
      </c>
      <c r="K161">
        <v>79.489999999999995</v>
      </c>
      <c r="L161">
        <v>49650</v>
      </c>
      <c r="M161" t="s">
        <v>530</v>
      </c>
      <c r="N161">
        <v>179400</v>
      </c>
      <c r="O161">
        <v>39750</v>
      </c>
      <c r="P161">
        <v>477</v>
      </c>
      <c r="Q161">
        <v>79.489999999999995</v>
      </c>
      <c r="R161">
        <v>1589</v>
      </c>
      <c r="S161">
        <v>542.5</v>
      </c>
      <c r="T161">
        <v>491.75</v>
      </c>
      <c r="U161">
        <v>79.489999999999995</v>
      </c>
      <c r="V161">
        <v>79.489999999999995</v>
      </c>
      <c r="W161">
        <v>79.489999999999995</v>
      </c>
      <c r="X161">
        <v>79.489999999999995</v>
      </c>
      <c r="Y161">
        <v>79.489999999999995</v>
      </c>
      <c r="Z161">
        <v>682.5</v>
      </c>
      <c r="AA161">
        <v>15890</v>
      </c>
      <c r="AB161">
        <v>10334</v>
      </c>
      <c r="AC161">
        <v>3090</v>
      </c>
      <c r="AD161">
        <v>765000</v>
      </c>
      <c r="AE161">
        <v>79.489999999999995</v>
      </c>
      <c r="AF161">
        <v>367.5</v>
      </c>
      <c r="AG161">
        <v>79.489999999999995</v>
      </c>
      <c r="AH161" t="e">
        <v>#REF!</v>
      </c>
      <c r="AI161">
        <v>11824</v>
      </c>
      <c r="AJ161">
        <v>77400</v>
      </c>
      <c r="AK161">
        <v>79.489999999999995</v>
      </c>
      <c r="AL161">
        <v>118.5</v>
      </c>
      <c r="AM161">
        <v>211.65</v>
      </c>
      <c r="AN161">
        <v>79.489999999999995</v>
      </c>
      <c r="AO161">
        <v>249</v>
      </c>
      <c r="AP161">
        <v>79.489999999999995</v>
      </c>
      <c r="AQ161">
        <v>23599</v>
      </c>
      <c r="AR161">
        <v>1062</v>
      </c>
      <c r="AS161">
        <v>79.489999999999995</v>
      </c>
      <c r="AT161">
        <v>99.45</v>
      </c>
      <c r="AU161">
        <v>696.5</v>
      </c>
      <c r="AV161">
        <v>7451.5</v>
      </c>
      <c r="AW161">
        <v>214.65</v>
      </c>
      <c r="AX161">
        <v>3379</v>
      </c>
      <c r="AY161">
        <v>258.99</v>
      </c>
      <c r="AZ161">
        <v>79.489999999999995</v>
      </c>
      <c r="BA161">
        <v>288.2</v>
      </c>
      <c r="BB161">
        <v>284.2</v>
      </c>
      <c r="BC161">
        <v>3279</v>
      </c>
      <c r="BD161">
        <v>268.5</v>
      </c>
      <c r="BE161">
        <v>89.4</v>
      </c>
      <c r="BF161">
        <v>79.489999999999995</v>
      </c>
      <c r="BG161">
        <v>79.489999999999995</v>
      </c>
      <c r="BH161">
        <v>696.5</v>
      </c>
      <c r="BI161">
        <v>79.489999999999995</v>
      </c>
      <c r="BJ161">
        <v>894</v>
      </c>
      <c r="BK161">
        <v>118.5</v>
      </c>
      <c r="BL161">
        <v>2847</v>
      </c>
      <c r="BM161">
        <v>2484</v>
      </c>
      <c r="BN161">
        <v>508.8</v>
      </c>
      <c r="BO161">
        <v>213.25</v>
      </c>
      <c r="BP161">
        <v>650.75</v>
      </c>
      <c r="BQ161">
        <v>79.489999999999995</v>
      </c>
      <c r="BR161">
        <v>54.74</v>
      </c>
      <c r="BS161">
        <v>1656053</v>
      </c>
      <c r="BT161">
        <v>17103.400000000001</v>
      </c>
      <c r="BU161" t="str">
        <f>SRP[[#This Row],[Tier]]&amp;" - "&amp;DOLLAR(SRP[[#This Row],[United States]],2)&amp;" USD"</f>
        <v>159 - $79.49 USD</v>
      </c>
    </row>
    <row r="162" spans="1:73" x14ac:dyDescent="0.25">
      <c r="A162">
        <v>160</v>
      </c>
      <c r="B162">
        <v>79.989999999999995</v>
      </c>
      <c r="C162">
        <v>6080</v>
      </c>
      <c r="D162">
        <v>649</v>
      </c>
      <c r="E162">
        <v>109.95</v>
      </c>
      <c r="F162">
        <v>79.989999999999995</v>
      </c>
      <c r="G162">
        <v>6800</v>
      </c>
      <c r="H162">
        <v>79.989999999999995</v>
      </c>
      <c r="I162">
        <v>159</v>
      </c>
      <c r="J162">
        <v>120</v>
      </c>
      <c r="K162">
        <v>79.989999999999995</v>
      </c>
      <c r="L162">
        <v>49900</v>
      </c>
      <c r="M162" t="s">
        <v>530</v>
      </c>
      <c r="N162">
        <v>179900</v>
      </c>
      <c r="O162">
        <v>40000</v>
      </c>
      <c r="P162">
        <v>480</v>
      </c>
      <c r="Q162">
        <v>79.989999999999995</v>
      </c>
      <c r="R162">
        <v>1599</v>
      </c>
      <c r="S162">
        <v>545</v>
      </c>
      <c r="T162">
        <v>495</v>
      </c>
      <c r="U162">
        <v>79.989999999999995</v>
      </c>
      <c r="V162">
        <v>79.989999999999995</v>
      </c>
      <c r="W162">
        <v>79.989999999999995</v>
      </c>
      <c r="X162">
        <v>79.989999999999995</v>
      </c>
      <c r="Y162">
        <v>79.989999999999995</v>
      </c>
      <c r="Z162">
        <v>689</v>
      </c>
      <c r="AA162">
        <v>15990</v>
      </c>
      <c r="AB162">
        <v>10399</v>
      </c>
      <c r="AC162">
        <v>3100</v>
      </c>
      <c r="AD162">
        <v>770000</v>
      </c>
      <c r="AE162">
        <v>79.989999999999995</v>
      </c>
      <c r="AF162">
        <v>370</v>
      </c>
      <c r="AG162">
        <v>79.989999999999995</v>
      </c>
      <c r="AH162" t="e">
        <v>#REF!</v>
      </c>
      <c r="AI162">
        <v>11899</v>
      </c>
      <c r="AJ162">
        <v>77900</v>
      </c>
      <c r="AK162">
        <v>79.989999999999995</v>
      </c>
      <c r="AL162">
        <v>119</v>
      </c>
      <c r="AM162">
        <v>213</v>
      </c>
      <c r="AN162">
        <v>79.989999999999995</v>
      </c>
      <c r="AO162">
        <v>250</v>
      </c>
      <c r="AP162">
        <v>79.989999999999995</v>
      </c>
      <c r="AQ162">
        <v>23749</v>
      </c>
      <c r="AR162">
        <v>1069</v>
      </c>
      <c r="AS162">
        <v>79.989999999999995</v>
      </c>
      <c r="AT162">
        <v>99.95</v>
      </c>
      <c r="AU162">
        <v>699</v>
      </c>
      <c r="AV162">
        <v>7499</v>
      </c>
      <c r="AW162">
        <v>216</v>
      </c>
      <c r="AX162">
        <v>3399</v>
      </c>
      <c r="AY162">
        <v>259.99</v>
      </c>
      <c r="AZ162">
        <v>79.989999999999995</v>
      </c>
      <c r="BA162">
        <v>290</v>
      </c>
      <c r="BB162">
        <v>286</v>
      </c>
      <c r="BC162">
        <v>3299</v>
      </c>
      <c r="BD162">
        <v>269</v>
      </c>
      <c r="BE162">
        <v>89.9</v>
      </c>
      <c r="BF162">
        <v>79.989999999999995</v>
      </c>
      <c r="BG162">
        <v>79.989999999999995</v>
      </c>
      <c r="BH162">
        <v>699</v>
      </c>
      <c r="BI162">
        <v>79.989999999999995</v>
      </c>
      <c r="BJ162">
        <v>899</v>
      </c>
      <c r="BK162">
        <v>119</v>
      </c>
      <c r="BL162">
        <v>2870</v>
      </c>
      <c r="BM162">
        <v>2499</v>
      </c>
      <c r="BN162">
        <v>512</v>
      </c>
      <c r="BO162">
        <v>215</v>
      </c>
      <c r="BP162">
        <v>655</v>
      </c>
      <c r="BQ162">
        <v>79.989999999999995</v>
      </c>
      <c r="BR162">
        <v>54.99</v>
      </c>
      <c r="BS162">
        <v>1666470</v>
      </c>
      <c r="BT162">
        <v>17211</v>
      </c>
      <c r="BU162" t="str">
        <f>SRP[[#This Row],[Tier]]&amp;" - "&amp;DOLLAR(SRP[[#This Row],[United States]],2)&amp;" USD"</f>
        <v>160 - $79.99 USD</v>
      </c>
    </row>
    <row r="163" spans="1:73" x14ac:dyDescent="0.25">
      <c r="A163">
        <v>161</v>
      </c>
      <c r="B163">
        <v>80.489999999999995</v>
      </c>
      <c r="C163">
        <v>6118</v>
      </c>
      <c r="D163">
        <v>651.5</v>
      </c>
      <c r="E163">
        <v>110.7</v>
      </c>
      <c r="F163">
        <v>80.489999999999995</v>
      </c>
      <c r="G163">
        <v>6845</v>
      </c>
      <c r="H163">
        <v>80.489999999999995</v>
      </c>
      <c r="I163">
        <v>160</v>
      </c>
      <c r="J163">
        <v>120.75</v>
      </c>
      <c r="K163">
        <v>80.489999999999995</v>
      </c>
      <c r="L163">
        <v>50150</v>
      </c>
      <c r="M163" t="s">
        <v>530</v>
      </c>
      <c r="N163">
        <v>180400</v>
      </c>
      <c r="O163">
        <v>40250</v>
      </c>
      <c r="P163">
        <v>483</v>
      </c>
      <c r="Q163">
        <v>80.489999999999995</v>
      </c>
      <c r="R163">
        <v>1609</v>
      </c>
      <c r="S163">
        <v>547.5</v>
      </c>
      <c r="T163">
        <v>498.25</v>
      </c>
      <c r="U163">
        <v>80.489999999999995</v>
      </c>
      <c r="V163">
        <v>80.489999999999995</v>
      </c>
      <c r="W163">
        <v>80.489999999999995</v>
      </c>
      <c r="X163">
        <v>80.489999999999995</v>
      </c>
      <c r="Y163">
        <v>80.489999999999995</v>
      </c>
      <c r="Z163">
        <v>695.5</v>
      </c>
      <c r="AA163">
        <v>16090</v>
      </c>
      <c r="AB163">
        <v>10464</v>
      </c>
      <c r="AC163">
        <v>3110</v>
      </c>
      <c r="AD163">
        <v>775000</v>
      </c>
      <c r="AE163">
        <v>80.489999999999995</v>
      </c>
      <c r="AF163">
        <v>372.5</v>
      </c>
      <c r="AG163">
        <v>80.489999999999995</v>
      </c>
      <c r="AH163" t="e">
        <v>#REF!</v>
      </c>
      <c r="AI163">
        <v>11974</v>
      </c>
      <c r="AJ163">
        <v>78400</v>
      </c>
      <c r="AK163">
        <v>80.489999999999995</v>
      </c>
      <c r="AL163">
        <v>119.5</v>
      </c>
      <c r="AM163">
        <v>214.35</v>
      </c>
      <c r="AN163">
        <v>80.489999999999995</v>
      </c>
      <c r="AO163">
        <v>252</v>
      </c>
      <c r="AP163">
        <v>80.489999999999995</v>
      </c>
      <c r="AQ163">
        <v>23899</v>
      </c>
      <c r="AR163">
        <v>1076</v>
      </c>
      <c r="AS163">
        <v>80.489999999999995</v>
      </c>
      <c r="AT163">
        <v>100.45</v>
      </c>
      <c r="AU163">
        <v>701.5</v>
      </c>
      <c r="AV163">
        <v>7546.5</v>
      </c>
      <c r="AW163">
        <v>217.35</v>
      </c>
      <c r="AX163">
        <v>3419</v>
      </c>
      <c r="AY163">
        <v>260.99</v>
      </c>
      <c r="AZ163">
        <v>80.489999999999995</v>
      </c>
      <c r="BA163">
        <v>291.8</v>
      </c>
      <c r="BB163">
        <v>287.8</v>
      </c>
      <c r="BC163">
        <v>3319</v>
      </c>
      <c r="BD163">
        <v>269.5</v>
      </c>
      <c r="BE163">
        <v>90.4</v>
      </c>
      <c r="BF163">
        <v>80.489999999999995</v>
      </c>
      <c r="BG163">
        <v>80.489999999999995</v>
      </c>
      <c r="BH163">
        <v>701.5</v>
      </c>
      <c r="BI163">
        <v>80.489999999999995</v>
      </c>
      <c r="BJ163">
        <v>904</v>
      </c>
      <c r="BK163">
        <v>119.5</v>
      </c>
      <c r="BL163">
        <v>2893</v>
      </c>
      <c r="BM163">
        <v>2514</v>
      </c>
      <c r="BN163">
        <v>515.20000000000005</v>
      </c>
      <c r="BO163">
        <v>216.75</v>
      </c>
      <c r="BP163">
        <v>659.25</v>
      </c>
      <c r="BQ163">
        <v>80.489999999999995</v>
      </c>
      <c r="BR163">
        <v>55.24</v>
      </c>
      <c r="BS163">
        <v>1676887</v>
      </c>
      <c r="BT163">
        <v>17318.599999999999</v>
      </c>
      <c r="BU163" t="str">
        <f>SRP[[#This Row],[Tier]]&amp;" - "&amp;DOLLAR(SRP[[#This Row],[United States]],2)&amp;" USD"</f>
        <v>161 - $80.49 USD</v>
      </c>
    </row>
    <row r="164" spans="1:73" x14ac:dyDescent="0.25">
      <c r="A164">
        <v>162</v>
      </c>
      <c r="B164">
        <v>80.989999999999995</v>
      </c>
      <c r="C164">
        <v>6156</v>
      </c>
      <c r="D164">
        <v>654</v>
      </c>
      <c r="E164">
        <v>111.45</v>
      </c>
      <c r="F164">
        <v>80.989999999999995</v>
      </c>
      <c r="G164">
        <v>6890</v>
      </c>
      <c r="H164">
        <v>80.989999999999995</v>
      </c>
      <c r="I164">
        <v>161</v>
      </c>
      <c r="J164">
        <v>121.5</v>
      </c>
      <c r="K164">
        <v>80.989999999999995</v>
      </c>
      <c r="L164">
        <v>50400</v>
      </c>
      <c r="M164" t="s">
        <v>530</v>
      </c>
      <c r="N164">
        <v>180900</v>
      </c>
      <c r="O164">
        <v>40500</v>
      </c>
      <c r="P164">
        <v>486</v>
      </c>
      <c r="Q164">
        <v>80.989999999999995</v>
      </c>
      <c r="R164">
        <v>1619</v>
      </c>
      <c r="S164">
        <v>550</v>
      </c>
      <c r="T164">
        <v>501.5</v>
      </c>
      <c r="U164">
        <v>80.989999999999995</v>
      </c>
      <c r="V164">
        <v>80.989999999999995</v>
      </c>
      <c r="W164">
        <v>80.989999999999995</v>
      </c>
      <c r="X164">
        <v>80.989999999999995</v>
      </c>
      <c r="Y164">
        <v>80.989999999999995</v>
      </c>
      <c r="Z164">
        <v>702</v>
      </c>
      <c r="AA164">
        <v>16190</v>
      </c>
      <c r="AB164">
        <v>10529</v>
      </c>
      <c r="AC164">
        <v>3120</v>
      </c>
      <c r="AD164">
        <v>780000</v>
      </c>
      <c r="AE164">
        <v>80.989999999999995</v>
      </c>
      <c r="AF164">
        <v>375</v>
      </c>
      <c r="AG164">
        <v>80.989999999999995</v>
      </c>
      <c r="AH164" t="e">
        <v>#REF!</v>
      </c>
      <c r="AI164">
        <v>12049</v>
      </c>
      <c r="AJ164">
        <v>78900</v>
      </c>
      <c r="AK164">
        <v>80.989999999999995</v>
      </c>
      <c r="AL164">
        <v>120</v>
      </c>
      <c r="AM164">
        <v>215.7</v>
      </c>
      <c r="AN164">
        <v>80.989999999999995</v>
      </c>
      <c r="AO164">
        <v>253</v>
      </c>
      <c r="AP164">
        <v>80.989999999999995</v>
      </c>
      <c r="AQ164">
        <v>24049</v>
      </c>
      <c r="AR164">
        <v>1083</v>
      </c>
      <c r="AS164">
        <v>80.989999999999995</v>
      </c>
      <c r="AT164">
        <v>100.95</v>
      </c>
      <c r="AU164">
        <v>704</v>
      </c>
      <c r="AV164">
        <v>7594</v>
      </c>
      <c r="AW164">
        <v>218.7</v>
      </c>
      <c r="AX164">
        <v>3439</v>
      </c>
      <c r="AY164">
        <v>261.99</v>
      </c>
      <c r="AZ164">
        <v>80.989999999999995</v>
      </c>
      <c r="BA164">
        <v>293.60000000000002</v>
      </c>
      <c r="BB164">
        <v>289.60000000000002</v>
      </c>
      <c r="BC164">
        <v>3339</v>
      </c>
      <c r="BD164">
        <v>270</v>
      </c>
      <c r="BE164">
        <v>90.9</v>
      </c>
      <c r="BF164">
        <v>80.989999999999995</v>
      </c>
      <c r="BG164">
        <v>80.989999999999995</v>
      </c>
      <c r="BH164">
        <v>704</v>
      </c>
      <c r="BI164">
        <v>80.989999999999995</v>
      </c>
      <c r="BJ164">
        <v>909</v>
      </c>
      <c r="BK164">
        <v>120</v>
      </c>
      <c r="BL164">
        <v>2916</v>
      </c>
      <c r="BM164">
        <v>2529</v>
      </c>
      <c r="BN164">
        <v>518.4</v>
      </c>
      <c r="BO164">
        <v>218.5</v>
      </c>
      <c r="BP164">
        <v>663.5</v>
      </c>
      <c r="BQ164">
        <v>80.989999999999995</v>
      </c>
      <c r="BR164">
        <v>55.49</v>
      </c>
      <c r="BS164">
        <v>1687304</v>
      </c>
      <c r="BT164">
        <v>17426.2</v>
      </c>
      <c r="BU164" t="str">
        <f>SRP[[#This Row],[Tier]]&amp;" - "&amp;DOLLAR(SRP[[#This Row],[United States]],2)&amp;" USD"</f>
        <v>162 - $80.99 USD</v>
      </c>
    </row>
    <row r="165" spans="1:73" x14ac:dyDescent="0.25">
      <c r="A165">
        <v>163</v>
      </c>
      <c r="B165">
        <v>81.489999999999995</v>
      </c>
      <c r="C165">
        <v>6194</v>
      </c>
      <c r="D165">
        <v>656.5</v>
      </c>
      <c r="E165">
        <v>112.2</v>
      </c>
      <c r="F165">
        <v>81.489999999999995</v>
      </c>
      <c r="G165">
        <v>6935</v>
      </c>
      <c r="H165">
        <v>81.489999999999995</v>
      </c>
      <c r="I165">
        <v>162</v>
      </c>
      <c r="J165">
        <v>122.25</v>
      </c>
      <c r="K165">
        <v>81.489999999999995</v>
      </c>
      <c r="L165">
        <v>50650</v>
      </c>
      <c r="M165" t="s">
        <v>530</v>
      </c>
      <c r="N165">
        <v>181400</v>
      </c>
      <c r="O165">
        <v>40750</v>
      </c>
      <c r="P165">
        <v>489</v>
      </c>
      <c r="Q165">
        <v>81.489999999999995</v>
      </c>
      <c r="R165">
        <v>1629</v>
      </c>
      <c r="S165">
        <v>552.5</v>
      </c>
      <c r="T165">
        <v>504.75</v>
      </c>
      <c r="U165">
        <v>81.489999999999995</v>
      </c>
      <c r="V165">
        <v>81.489999999999995</v>
      </c>
      <c r="W165">
        <v>81.489999999999995</v>
      </c>
      <c r="X165">
        <v>81.489999999999995</v>
      </c>
      <c r="Y165">
        <v>81.489999999999995</v>
      </c>
      <c r="Z165">
        <v>708.5</v>
      </c>
      <c r="AA165">
        <v>16290</v>
      </c>
      <c r="AB165">
        <v>10594</v>
      </c>
      <c r="AC165">
        <v>3130</v>
      </c>
      <c r="AD165">
        <v>785000</v>
      </c>
      <c r="AE165">
        <v>81.489999999999995</v>
      </c>
      <c r="AF165">
        <v>377.5</v>
      </c>
      <c r="AG165">
        <v>81.489999999999995</v>
      </c>
      <c r="AH165" t="e">
        <v>#REF!</v>
      </c>
      <c r="AI165">
        <v>12124</v>
      </c>
      <c r="AJ165">
        <v>79400</v>
      </c>
      <c r="AK165">
        <v>81.489999999999995</v>
      </c>
      <c r="AL165">
        <v>120.5</v>
      </c>
      <c r="AM165">
        <v>217.05</v>
      </c>
      <c r="AN165">
        <v>81.489999999999995</v>
      </c>
      <c r="AO165">
        <v>255</v>
      </c>
      <c r="AP165">
        <v>81.489999999999995</v>
      </c>
      <c r="AQ165">
        <v>24199</v>
      </c>
      <c r="AR165">
        <v>1090</v>
      </c>
      <c r="AS165">
        <v>81.489999999999995</v>
      </c>
      <c r="AT165">
        <v>101.45</v>
      </c>
      <c r="AU165">
        <v>706.5</v>
      </c>
      <c r="AV165">
        <v>7641.5</v>
      </c>
      <c r="AW165">
        <v>220.05</v>
      </c>
      <c r="AX165">
        <v>3459</v>
      </c>
      <c r="AY165">
        <v>262.99</v>
      </c>
      <c r="AZ165">
        <v>81.489999999999995</v>
      </c>
      <c r="BA165">
        <v>295.39999999999998</v>
      </c>
      <c r="BB165">
        <v>291.39999999999998</v>
      </c>
      <c r="BC165">
        <v>3359</v>
      </c>
      <c r="BD165">
        <v>270.5</v>
      </c>
      <c r="BE165">
        <v>91.4</v>
      </c>
      <c r="BF165">
        <v>81.489999999999995</v>
      </c>
      <c r="BG165">
        <v>81.489999999999995</v>
      </c>
      <c r="BH165">
        <v>706.5</v>
      </c>
      <c r="BI165">
        <v>81.489999999999995</v>
      </c>
      <c r="BJ165">
        <v>914</v>
      </c>
      <c r="BK165">
        <v>120.5</v>
      </c>
      <c r="BL165">
        <v>2939</v>
      </c>
      <c r="BM165">
        <v>2544</v>
      </c>
      <c r="BN165">
        <v>521.6</v>
      </c>
      <c r="BO165">
        <v>220.25</v>
      </c>
      <c r="BP165">
        <v>667.75</v>
      </c>
      <c r="BQ165">
        <v>81.489999999999995</v>
      </c>
      <c r="BR165">
        <v>55.74</v>
      </c>
      <c r="BS165">
        <v>1697721</v>
      </c>
      <c r="BT165">
        <v>17533.8</v>
      </c>
      <c r="BU165" t="str">
        <f>SRP[[#This Row],[Tier]]&amp;" - "&amp;DOLLAR(SRP[[#This Row],[United States]],2)&amp;" USD"</f>
        <v>163 - $81.49 USD</v>
      </c>
    </row>
    <row r="166" spans="1:73" x14ac:dyDescent="0.25">
      <c r="A166">
        <v>164</v>
      </c>
      <c r="B166">
        <v>81.99</v>
      </c>
      <c r="C166">
        <v>6232</v>
      </c>
      <c r="D166">
        <v>659</v>
      </c>
      <c r="E166">
        <v>112.95</v>
      </c>
      <c r="F166">
        <v>81.99</v>
      </c>
      <c r="G166">
        <v>6980</v>
      </c>
      <c r="H166">
        <v>81.99</v>
      </c>
      <c r="I166">
        <v>163</v>
      </c>
      <c r="J166">
        <v>123</v>
      </c>
      <c r="K166">
        <v>81.99</v>
      </c>
      <c r="L166">
        <v>50900</v>
      </c>
      <c r="M166" t="s">
        <v>530</v>
      </c>
      <c r="N166">
        <v>181900</v>
      </c>
      <c r="O166">
        <v>41000</v>
      </c>
      <c r="P166">
        <v>492</v>
      </c>
      <c r="Q166">
        <v>81.99</v>
      </c>
      <c r="R166">
        <v>1639</v>
      </c>
      <c r="S166">
        <v>555</v>
      </c>
      <c r="T166">
        <v>508</v>
      </c>
      <c r="U166">
        <v>81.99</v>
      </c>
      <c r="V166">
        <v>81.99</v>
      </c>
      <c r="W166">
        <v>81.99</v>
      </c>
      <c r="X166">
        <v>81.99</v>
      </c>
      <c r="Y166">
        <v>81.99</v>
      </c>
      <c r="Z166">
        <v>715</v>
      </c>
      <c r="AA166">
        <v>16390</v>
      </c>
      <c r="AB166">
        <v>10659</v>
      </c>
      <c r="AC166">
        <v>3140</v>
      </c>
      <c r="AD166">
        <v>790000</v>
      </c>
      <c r="AE166">
        <v>81.99</v>
      </c>
      <c r="AF166">
        <v>380</v>
      </c>
      <c r="AG166">
        <v>81.99</v>
      </c>
      <c r="AH166" t="e">
        <v>#REF!</v>
      </c>
      <c r="AI166">
        <v>12199</v>
      </c>
      <c r="AJ166">
        <v>79900</v>
      </c>
      <c r="AK166">
        <v>81.99</v>
      </c>
      <c r="AL166">
        <v>121</v>
      </c>
      <c r="AM166">
        <v>218.4</v>
      </c>
      <c r="AN166">
        <v>81.99</v>
      </c>
      <c r="AO166">
        <v>256</v>
      </c>
      <c r="AP166">
        <v>81.99</v>
      </c>
      <c r="AQ166">
        <v>24349</v>
      </c>
      <c r="AR166">
        <v>1097</v>
      </c>
      <c r="AS166">
        <v>81.99</v>
      </c>
      <c r="AT166">
        <v>101.95</v>
      </c>
      <c r="AU166">
        <v>709</v>
      </c>
      <c r="AV166">
        <v>7689</v>
      </c>
      <c r="AW166">
        <v>221.4</v>
      </c>
      <c r="AX166">
        <v>3479</v>
      </c>
      <c r="AY166">
        <v>263.99</v>
      </c>
      <c r="AZ166">
        <v>81.99</v>
      </c>
      <c r="BA166">
        <v>297.2</v>
      </c>
      <c r="BB166">
        <v>293.2</v>
      </c>
      <c r="BC166">
        <v>3379</v>
      </c>
      <c r="BD166">
        <v>271</v>
      </c>
      <c r="BE166">
        <v>91.9</v>
      </c>
      <c r="BF166">
        <v>81.99</v>
      </c>
      <c r="BG166">
        <v>81.99</v>
      </c>
      <c r="BH166">
        <v>709</v>
      </c>
      <c r="BI166">
        <v>81.99</v>
      </c>
      <c r="BJ166">
        <v>919</v>
      </c>
      <c r="BK166">
        <v>121</v>
      </c>
      <c r="BL166">
        <v>2962</v>
      </c>
      <c r="BM166">
        <v>2559</v>
      </c>
      <c r="BN166">
        <v>524.79999999999995</v>
      </c>
      <c r="BO166">
        <v>222</v>
      </c>
      <c r="BP166">
        <v>672</v>
      </c>
      <c r="BQ166">
        <v>81.99</v>
      </c>
      <c r="BR166">
        <v>55.99</v>
      </c>
      <c r="BS166">
        <v>1708138</v>
      </c>
      <c r="BT166">
        <v>17641.400000000001</v>
      </c>
      <c r="BU166" t="str">
        <f>SRP[[#This Row],[Tier]]&amp;" - "&amp;DOLLAR(SRP[[#This Row],[United States]],2)&amp;" USD"</f>
        <v>164 - $81.99 USD</v>
      </c>
    </row>
    <row r="167" spans="1:73" x14ac:dyDescent="0.25">
      <c r="A167">
        <v>165</v>
      </c>
      <c r="B167">
        <v>82.49</v>
      </c>
      <c r="C167">
        <v>6270</v>
      </c>
      <c r="D167">
        <v>661.5</v>
      </c>
      <c r="E167">
        <v>113.7</v>
      </c>
      <c r="F167">
        <v>82.49</v>
      </c>
      <c r="G167">
        <v>7025</v>
      </c>
      <c r="H167">
        <v>82.49</v>
      </c>
      <c r="I167">
        <v>164</v>
      </c>
      <c r="J167">
        <v>123.75</v>
      </c>
      <c r="K167">
        <v>82.49</v>
      </c>
      <c r="L167">
        <v>51150</v>
      </c>
      <c r="M167" t="s">
        <v>530</v>
      </c>
      <c r="N167">
        <v>182400</v>
      </c>
      <c r="O167">
        <v>41250</v>
      </c>
      <c r="P167">
        <v>495</v>
      </c>
      <c r="Q167">
        <v>82.49</v>
      </c>
      <c r="R167">
        <v>1649</v>
      </c>
      <c r="S167">
        <v>557.5</v>
      </c>
      <c r="T167">
        <v>511.25</v>
      </c>
      <c r="U167">
        <v>82.49</v>
      </c>
      <c r="V167">
        <v>82.49</v>
      </c>
      <c r="W167">
        <v>82.49</v>
      </c>
      <c r="X167">
        <v>82.49</v>
      </c>
      <c r="Y167">
        <v>82.49</v>
      </c>
      <c r="Z167">
        <v>721.5</v>
      </c>
      <c r="AA167">
        <v>16490</v>
      </c>
      <c r="AB167">
        <v>10724</v>
      </c>
      <c r="AC167">
        <v>3150</v>
      </c>
      <c r="AD167">
        <v>795000</v>
      </c>
      <c r="AE167">
        <v>82.49</v>
      </c>
      <c r="AF167">
        <v>382.5</v>
      </c>
      <c r="AG167">
        <v>82.49</v>
      </c>
      <c r="AH167" t="e">
        <v>#REF!</v>
      </c>
      <c r="AI167">
        <v>12274</v>
      </c>
      <c r="AJ167">
        <v>80400</v>
      </c>
      <c r="AK167">
        <v>82.49</v>
      </c>
      <c r="AL167">
        <v>121.5</v>
      </c>
      <c r="AM167">
        <v>219.75</v>
      </c>
      <c r="AN167">
        <v>82.49</v>
      </c>
      <c r="AO167">
        <v>258</v>
      </c>
      <c r="AP167">
        <v>82.49</v>
      </c>
      <c r="AQ167">
        <v>24499</v>
      </c>
      <c r="AR167">
        <v>1104</v>
      </c>
      <c r="AS167">
        <v>82.49</v>
      </c>
      <c r="AT167">
        <v>102.45</v>
      </c>
      <c r="AU167">
        <v>711.5</v>
      </c>
      <c r="AV167">
        <v>7736.5</v>
      </c>
      <c r="AW167">
        <v>222.75</v>
      </c>
      <c r="AX167">
        <v>3499</v>
      </c>
      <c r="AY167">
        <v>264.99</v>
      </c>
      <c r="AZ167">
        <v>82.49</v>
      </c>
      <c r="BA167">
        <v>299</v>
      </c>
      <c r="BB167">
        <v>295</v>
      </c>
      <c r="BC167">
        <v>3399</v>
      </c>
      <c r="BD167">
        <v>271.5</v>
      </c>
      <c r="BE167">
        <v>92.4</v>
      </c>
      <c r="BF167">
        <v>82.49</v>
      </c>
      <c r="BG167">
        <v>82.49</v>
      </c>
      <c r="BH167">
        <v>711.5</v>
      </c>
      <c r="BI167">
        <v>82.49</v>
      </c>
      <c r="BJ167">
        <v>924</v>
      </c>
      <c r="BK167">
        <v>121.5</v>
      </c>
      <c r="BL167">
        <v>2985</v>
      </c>
      <c r="BM167">
        <v>2574</v>
      </c>
      <c r="BN167">
        <v>528</v>
      </c>
      <c r="BO167">
        <v>223.75</v>
      </c>
      <c r="BP167">
        <v>676.25</v>
      </c>
      <c r="BQ167">
        <v>82.49</v>
      </c>
      <c r="BR167">
        <v>56.24</v>
      </c>
      <c r="BS167">
        <v>1718555</v>
      </c>
      <c r="BT167">
        <v>17749</v>
      </c>
      <c r="BU167" t="str">
        <f>SRP[[#This Row],[Tier]]&amp;" - "&amp;DOLLAR(SRP[[#This Row],[United States]],2)&amp;" USD"</f>
        <v>165 - $82.49 USD</v>
      </c>
    </row>
    <row r="168" spans="1:73" x14ac:dyDescent="0.25">
      <c r="A168">
        <v>166</v>
      </c>
      <c r="B168">
        <v>82.99</v>
      </c>
      <c r="C168">
        <v>6308</v>
      </c>
      <c r="D168">
        <v>664</v>
      </c>
      <c r="E168">
        <v>114.45</v>
      </c>
      <c r="F168">
        <v>82.99</v>
      </c>
      <c r="G168">
        <v>7070</v>
      </c>
      <c r="H168">
        <v>82.99</v>
      </c>
      <c r="I168">
        <v>165</v>
      </c>
      <c r="J168">
        <v>124.5</v>
      </c>
      <c r="K168">
        <v>82.99</v>
      </c>
      <c r="L168">
        <v>51400</v>
      </c>
      <c r="M168" t="s">
        <v>530</v>
      </c>
      <c r="N168">
        <v>182900</v>
      </c>
      <c r="O168">
        <v>41500</v>
      </c>
      <c r="P168">
        <v>498</v>
      </c>
      <c r="Q168">
        <v>82.99</v>
      </c>
      <c r="R168">
        <v>1659</v>
      </c>
      <c r="S168">
        <v>560</v>
      </c>
      <c r="T168">
        <v>514.5</v>
      </c>
      <c r="U168">
        <v>82.99</v>
      </c>
      <c r="V168">
        <v>82.99</v>
      </c>
      <c r="W168">
        <v>82.99</v>
      </c>
      <c r="X168">
        <v>82.99</v>
      </c>
      <c r="Y168">
        <v>82.99</v>
      </c>
      <c r="Z168">
        <v>728</v>
      </c>
      <c r="AA168">
        <v>16590</v>
      </c>
      <c r="AB168">
        <v>10789</v>
      </c>
      <c r="AC168">
        <v>3160</v>
      </c>
      <c r="AD168">
        <v>800000</v>
      </c>
      <c r="AE168">
        <v>82.99</v>
      </c>
      <c r="AF168">
        <v>385</v>
      </c>
      <c r="AG168">
        <v>82.99</v>
      </c>
      <c r="AH168" t="e">
        <v>#REF!</v>
      </c>
      <c r="AI168">
        <v>12349</v>
      </c>
      <c r="AJ168">
        <v>80900</v>
      </c>
      <c r="AK168">
        <v>82.99</v>
      </c>
      <c r="AL168">
        <v>122</v>
      </c>
      <c r="AM168">
        <v>221.1</v>
      </c>
      <c r="AN168">
        <v>82.99</v>
      </c>
      <c r="AO168">
        <v>259</v>
      </c>
      <c r="AP168">
        <v>82.99</v>
      </c>
      <c r="AQ168">
        <v>24649</v>
      </c>
      <c r="AR168">
        <v>1111</v>
      </c>
      <c r="AS168">
        <v>82.99</v>
      </c>
      <c r="AT168">
        <v>102.95</v>
      </c>
      <c r="AU168">
        <v>714</v>
      </c>
      <c r="AV168">
        <v>7784</v>
      </c>
      <c r="AW168">
        <v>224.1</v>
      </c>
      <c r="AX168">
        <v>3519</v>
      </c>
      <c r="AY168">
        <v>265.99</v>
      </c>
      <c r="AZ168">
        <v>82.99</v>
      </c>
      <c r="BA168">
        <v>300.8</v>
      </c>
      <c r="BB168">
        <v>296.8</v>
      </c>
      <c r="BC168">
        <v>3419</v>
      </c>
      <c r="BD168">
        <v>272</v>
      </c>
      <c r="BE168">
        <v>92.9</v>
      </c>
      <c r="BF168">
        <v>82.99</v>
      </c>
      <c r="BG168">
        <v>82.99</v>
      </c>
      <c r="BH168">
        <v>714</v>
      </c>
      <c r="BI168">
        <v>82.99</v>
      </c>
      <c r="BJ168">
        <v>929</v>
      </c>
      <c r="BK168">
        <v>122</v>
      </c>
      <c r="BL168">
        <v>3008</v>
      </c>
      <c r="BM168">
        <v>2589</v>
      </c>
      <c r="BN168">
        <v>531.20000000000005</v>
      </c>
      <c r="BO168">
        <v>225.5</v>
      </c>
      <c r="BP168">
        <v>680.5</v>
      </c>
      <c r="BQ168">
        <v>82.99</v>
      </c>
      <c r="BR168">
        <v>56.49</v>
      </c>
      <c r="BS168">
        <v>1728972</v>
      </c>
      <c r="BT168">
        <v>17856.599999999999</v>
      </c>
      <c r="BU168" t="str">
        <f>SRP[[#This Row],[Tier]]&amp;" - "&amp;DOLLAR(SRP[[#This Row],[United States]],2)&amp;" USD"</f>
        <v>166 - $82.99 USD</v>
      </c>
    </row>
    <row r="169" spans="1:73" x14ac:dyDescent="0.25">
      <c r="A169">
        <v>167</v>
      </c>
      <c r="B169">
        <v>83.49</v>
      </c>
      <c r="C169">
        <v>6346</v>
      </c>
      <c r="D169">
        <v>666.5</v>
      </c>
      <c r="E169">
        <v>115.2</v>
      </c>
      <c r="F169">
        <v>83.49</v>
      </c>
      <c r="G169">
        <v>7115</v>
      </c>
      <c r="H169">
        <v>83.49</v>
      </c>
      <c r="I169">
        <v>166</v>
      </c>
      <c r="J169">
        <v>125.25</v>
      </c>
      <c r="K169">
        <v>83.49</v>
      </c>
      <c r="L169">
        <v>51650</v>
      </c>
      <c r="M169" t="s">
        <v>530</v>
      </c>
      <c r="N169">
        <v>183400</v>
      </c>
      <c r="O169">
        <v>41750</v>
      </c>
      <c r="P169">
        <v>501</v>
      </c>
      <c r="Q169">
        <v>83.49</v>
      </c>
      <c r="R169">
        <v>1669</v>
      </c>
      <c r="S169">
        <v>562.5</v>
      </c>
      <c r="T169">
        <v>517.75</v>
      </c>
      <c r="U169">
        <v>83.49</v>
      </c>
      <c r="V169">
        <v>83.49</v>
      </c>
      <c r="W169">
        <v>83.49</v>
      </c>
      <c r="X169">
        <v>83.49</v>
      </c>
      <c r="Y169">
        <v>83.49</v>
      </c>
      <c r="Z169">
        <v>734.5</v>
      </c>
      <c r="AA169">
        <v>16690</v>
      </c>
      <c r="AB169">
        <v>10854</v>
      </c>
      <c r="AC169">
        <v>3170</v>
      </c>
      <c r="AD169">
        <v>805000</v>
      </c>
      <c r="AE169">
        <v>83.49</v>
      </c>
      <c r="AF169">
        <v>387.5</v>
      </c>
      <c r="AG169">
        <v>83.49</v>
      </c>
      <c r="AH169" t="e">
        <v>#REF!</v>
      </c>
      <c r="AI169">
        <v>12424</v>
      </c>
      <c r="AJ169">
        <v>81400</v>
      </c>
      <c r="AK169">
        <v>83.49</v>
      </c>
      <c r="AL169">
        <v>122.5</v>
      </c>
      <c r="AM169">
        <v>222.45</v>
      </c>
      <c r="AN169">
        <v>83.49</v>
      </c>
      <c r="AO169">
        <v>261</v>
      </c>
      <c r="AP169">
        <v>83.49</v>
      </c>
      <c r="AQ169">
        <v>24799</v>
      </c>
      <c r="AR169">
        <v>1118</v>
      </c>
      <c r="AS169">
        <v>83.49</v>
      </c>
      <c r="AT169">
        <v>103.45</v>
      </c>
      <c r="AU169">
        <v>716.5</v>
      </c>
      <c r="AV169">
        <v>7831.5</v>
      </c>
      <c r="AW169">
        <v>225.45</v>
      </c>
      <c r="AX169">
        <v>3539</v>
      </c>
      <c r="AY169">
        <v>266.99</v>
      </c>
      <c r="AZ169">
        <v>83.49</v>
      </c>
      <c r="BA169">
        <v>302.60000000000002</v>
      </c>
      <c r="BB169">
        <v>298.60000000000002</v>
      </c>
      <c r="BC169">
        <v>3439</v>
      </c>
      <c r="BD169">
        <v>272.5</v>
      </c>
      <c r="BE169">
        <v>93.4</v>
      </c>
      <c r="BF169">
        <v>83.49</v>
      </c>
      <c r="BG169">
        <v>83.49</v>
      </c>
      <c r="BH169">
        <v>716.5</v>
      </c>
      <c r="BI169">
        <v>83.49</v>
      </c>
      <c r="BJ169">
        <v>934</v>
      </c>
      <c r="BK169">
        <v>122.5</v>
      </c>
      <c r="BL169">
        <v>3031</v>
      </c>
      <c r="BM169">
        <v>2604</v>
      </c>
      <c r="BN169">
        <v>534.4</v>
      </c>
      <c r="BO169">
        <v>227.25</v>
      </c>
      <c r="BP169">
        <v>684.75</v>
      </c>
      <c r="BQ169">
        <v>83.49</v>
      </c>
      <c r="BR169">
        <v>56.74</v>
      </c>
      <c r="BS169">
        <v>1739389</v>
      </c>
      <c r="BT169">
        <v>17964.2</v>
      </c>
      <c r="BU169" t="str">
        <f>SRP[[#This Row],[Tier]]&amp;" - "&amp;DOLLAR(SRP[[#This Row],[United States]],2)&amp;" USD"</f>
        <v>167 - $83.49 USD</v>
      </c>
    </row>
    <row r="170" spans="1:73" x14ac:dyDescent="0.25">
      <c r="A170">
        <v>168</v>
      </c>
      <c r="B170">
        <v>83.99</v>
      </c>
      <c r="C170">
        <v>6384</v>
      </c>
      <c r="D170">
        <v>669</v>
      </c>
      <c r="E170">
        <v>115.95</v>
      </c>
      <c r="F170">
        <v>83.99</v>
      </c>
      <c r="G170">
        <v>7160</v>
      </c>
      <c r="H170">
        <v>83.99</v>
      </c>
      <c r="I170">
        <v>167</v>
      </c>
      <c r="J170">
        <v>126</v>
      </c>
      <c r="K170">
        <v>83.99</v>
      </c>
      <c r="L170">
        <v>51900</v>
      </c>
      <c r="M170" t="s">
        <v>530</v>
      </c>
      <c r="N170">
        <v>183900</v>
      </c>
      <c r="O170">
        <v>42000</v>
      </c>
      <c r="P170">
        <v>504</v>
      </c>
      <c r="Q170">
        <v>83.99</v>
      </c>
      <c r="R170">
        <v>1679</v>
      </c>
      <c r="S170">
        <v>565</v>
      </c>
      <c r="T170">
        <v>521</v>
      </c>
      <c r="U170">
        <v>83.99</v>
      </c>
      <c r="V170">
        <v>83.99</v>
      </c>
      <c r="W170">
        <v>83.99</v>
      </c>
      <c r="X170">
        <v>83.99</v>
      </c>
      <c r="Y170">
        <v>83.99</v>
      </c>
      <c r="Z170">
        <v>741</v>
      </c>
      <c r="AA170">
        <v>16790</v>
      </c>
      <c r="AB170">
        <v>10919</v>
      </c>
      <c r="AC170">
        <v>3180</v>
      </c>
      <c r="AD170">
        <v>810000</v>
      </c>
      <c r="AE170">
        <v>83.99</v>
      </c>
      <c r="AF170">
        <v>390</v>
      </c>
      <c r="AG170">
        <v>83.99</v>
      </c>
      <c r="AH170" t="e">
        <v>#REF!</v>
      </c>
      <c r="AI170">
        <v>12499</v>
      </c>
      <c r="AJ170">
        <v>81900</v>
      </c>
      <c r="AK170">
        <v>83.99</v>
      </c>
      <c r="AL170">
        <v>123</v>
      </c>
      <c r="AM170">
        <v>223.8</v>
      </c>
      <c r="AN170">
        <v>83.99</v>
      </c>
      <c r="AO170">
        <v>262</v>
      </c>
      <c r="AP170">
        <v>83.99</v>
      </c>
      <c r="AQ170">
        <v>24949</v>
      </c>
      <c r="AR170">
        <v>1125</v>
      </c>
      <c r="AS170">
        <v>83.99</v>
      </c>
      <c r="AT170">
        <v>103.95</v>
      </c>
      <c r="AU170">
        <v>719</v>
      </c>
      <c r="AV170">
        <v>7879</v>
      </c>
      <c r="AW170">
        <v>226.8</v>
      </c>
      <c r="AX170">
        <v>3559</v>
      </c>
      <c r="AY170">
        <v>267.99</v>
      </c>
      <c r="AZ170">
        <v>83.99</v>
      </c>
      <c r="BA170">
        <v>304.39999999999998</v>
      </c>
      <c r="BB170">
        <v>300.39999999999998</v>
      </c>
      <c r="BC170">
        <v>3459</v>
      </c>
      <c r="BD170">
        <v>273</v>
      </c>
      <c r="BE170">
        <v>93.9</v>
      </c>
      <c r="BF170">
        <v>83.99</v>
      </c>
      <c r="BG170">
        <v>83.99</v>
      </c>
      <c r="BH170">
        <v>719</v>
      </c>
      <c r="BI170">
        <v>83.99</v>
      </c>
      <c r="BJ170">
        <v>939</v>
      </c>
      <c r="BK170">
        <v>123</v>
      </c>
      <c r="BL170">
        <v>3054</v>
      </c>
      <c r="BM170">
        <v>2619</v>
      </c>
      <c r="BN170">
        <v>537.6</v>
      </c>
      <c r="BO170">
        <v>229</v>
      </c>
      <c r="BP170">
        <v>689</v>
      </c>
      <c r="BQ170">
        <v>83.99</v>
      </c>
      <c r="BR170">
        <v>56.99</v>
      </c>
      <c r="BS170">
        <v>1749806</v>
      </c>
      <c r="BT170">
        <v>18071.8</v>
      </c>
      <c r="BU170" t="str">
        <f>SRP[[#This Row],[Tier]]&amp;" - "&amp;DOLLAR(SRP[[#This Row],[United States]],2)&amp;" USD"</f>
        <v>168 - $83.99 USD</v>
      </c>
    </row>
    <row r="171" spans="1:73" x14ac:dyDescent="0.25">
      <c r="A171">
        <v>169</v>
      </c>
      <c r="B171">
        <v>84.49</v>
      </c>
      <c r="C171">
        <v>6422</v>
      </c>
      <c r="D171">
        <v>671.5</v>
      </c>
      <c r="E171">
        <v>116.7</v>
      </c>
      <c r="F171">
        <v>84.49</v>
      </c>
      <c r="G171">
        <v>7205</v>
      </c>
      <c r="H171">
        <v>84.49</v>
      </c>
      <c r="I171">
        <v>168</v>
      </c>
      <c r="J171">
        <v>126.75</v>
      </c>
      <c r="K171">
        <v>84.49</v>
      </c>
      <c r="L171">
        <v>52150</v>
      </c>
      <c r="M171" t="s">
        <v>530</v>
      </c>
      <c r="N171">
        <v>184400</v>
      </c>
      <c r="O171">
        <v>42250</v>
      </c>
      <c r="P171">
        <v>507</v>
      </c>
      <c r="Q171">
        <v>84.49</v>
      </c>
      <c r="R171">
        <v>1689</v>
      </c>
      <c r="S171">
        <v>567.5</v>
      </c>
      <c r="T171">
        <v>524.25</v>
      </c>
      <c r="U171">
        <v>84.49</v>
      </c>
      <c r="V171">
        <v>84.49</v>
      </c>
      <c r="W171">
        <v>84.49</v>
      </c>
      <c r="X171">
        <v>84.49</v>
      </c>
      <c r="Y171">
        <v>84.49</v>
      </c>
      <c r="Z171">
        <v>747.5</v>
      </c>
      <c r="AA171">
        <v>16890</v>
      </c>
      <c r="AB171">
        <v>10984</v>
      </c>
      <c r="AC171">
        <v>3190</v>
      </c>
      <c r="AD171">
        <v>815000</v>
      </c>
      <c r="AE171">
        <v>84.49</v>
      </c>
      <c r="AF171">
        <v>392.5</v>
      </c>
      <c r="AG171">
        <v>84.49</v>
      </c>
      <c r="AH171" t="e">
        <v>#REF!</v>
      </c>
      <c r="AI171">
        <v>12574</v>
      </c>
      <c r="AJ171">
        <v>82400</v>
      </c>
      <c r="AK171">
        <v>84.49</v>
      </c>
      <c r="AL171">
        <v>123.5</v>
      </c>
      <c r="AM171">
        <v>225.15</v>
      </c>
      <c r="AN171">
        <v>84.49</v>
      </c>
      <c r="AO171">
        <v>264</v>
      </c>
      <c r="AP171">
        <v>84.49</v>
      </c>
      <c r="AQ171">
        <v>25099</v>
      </c>
      <c r="AR171">
        <v>1132</v>
      </c>
      <c r="AS171">
        <v>84.49</v>
      </c>
      <c r="AT171">
        <v>104.45</v>
      </c>
      <c r="AU171">
        <v>721.5</v>
      </c>
      <c r="AV171">
        <v>7926.5</v>
      </c>
      <c r="AW171">
        <v>228.15</v>
      </c>
      <c r="AX171">
        <v>3579</v>
      </c>
      <c r="AY171">
        <v>268.99</v>
      </c>
      <c r="AZ171">
        <v>84.49</v>
      </c>
      <c r="BA171">
        <v>306.2</v>
      </c>
      <c r="BB171">
        <v>302.2</v>
      </c>
      <c r="BC171">
        <v>3479</v>
      </c>
      <c r="BD171">
        <v>273.5</v>
      </c>
      <c r="BE171">
        <v>94.4</v>
      </c>
      <c r="BF171">
        <v>84.49</v>
      </c>
      <c r="BG171">
        <v>84.49</v>
      </c>
      <c r="BH171">
        <v>721.5</v>
      </c>
      <c r="BI171">
        <v>84.49</v>
      </c>
      <c r="BJ171">
        <v>944</v>
      </c>
      <c r="BK171">
        <v>123.5</v>
      </c>
      <c r="BL171">
        <v>3077</v>
      </c>
      <c r="BM171">
        <v>2634</v>
      </c>
      <c r="BN171">
        <v>540.79999999999995</v>
      </c>
      <c r="BO171">
        <v>230.75</v>
      </c>
      <c r="BP171">
        <v>693.25</v>
      </c>
      <c r="BQ171">
        <v>84.49</v>
      </c>
      <c r="BR171">
        <v>57.24</v>
      </c>
      <c r="BS171">
        <v>1760223</v>
      </c>
      <c r="BT171">
        <v>18179.400000000001</v>
      </c>
      <c r="BU171" t="str">
        <f>SRP[[#This Row],[Tier]]&amp;" - "&amp;DOLLAR(SRP[[#This Row],[United States]],2)&amp;" USD"</f>
        <v>169 - $84.49 USD</v>
      </c>
    </row>
    <row r="172" spans="1:73" x14ac:dyDescent="0.25">
      <c r="A172">
        <v>170</v>
      </c>
      <c r="B172">
        <v>84.99</v>
      </c>
      <c r="C172">
        <v>6460</v>
      </c>
      <c r="D172">
        <v>674</v>
      </c>
      <c r="E172">
        <v>117.45</v>
      </c>
      <c r="F172">
        <v>84.99</v>
      </c>
      <c r="G172">
        <v>7250</v>
      </c>
      <c r="H172">
        <v>84.99</v>
      </c>
      <c r="I172">
        <v>169</v>
      </c>
      <c r="J172">
        <v>127.5</v>
      </c>
      <c r="K172">
        <v>84.99</v>
      </c>
      <c r="L172">
        <v>52400</v>
      </c>
      <c r="M172" t="s">
        <v>530</v>
      </c>
      <c r="N172">
        <v>184900</v>
      </c>
      <c r="O172">
        <v>42500</v>
      </c>
      <c r="P172">
        <v>510</v>
      </c>
      <c r="Q172">
        <v>84.99</v>
      </c>
      <c r="R172">
        <v>1699</v>
      </c>
      <c r="S172">
        <v>570</v>
      </c>
      <c r="T172">
        <v>527.5</v>
      </c>
      <c r="U172">
        <v>84.99</v>
      </c>
      <c r="V172">
        <v>84.99</v>
      </c>
      <c r="W172">
        <v>84.99</v>
      </c>
      <c r="X172">
        <v>84.99</v>
      </c>
      <c r="Y172">
        <v>84.99</v>
      </c>
      <c r="Z172">
        <v>754</v>
      </c>
      <c r="AA172">
        <v>16990</v>
      </c>
      <c r="AB172">
        <v>11049</v>
      </c>
      <c r="AC172">
        <v>3200</v>
      </c>
      <c r="AD172">
        <v>820000</v>
      </c>
      <c r="AE172">
        <v>84.99</v>
      </c>
      <c r="AF172">
        <v>395</v>
      </c>
      <c r="AG172">
        <v>84.99</v>
      </c>
      <c r="AH172" t="e">
        <v>#REF!</v>
      </c>
      <c r="AI172">
        <v>12649</v>
      </c>
      <c r="AJ172">
        <v>82900</v>
      </c>
      <c r="AK172">
        <v>84.99</v>
      </c>
      <c r="AL172">
        <v>124</v>
      </c>
      <c r="AM172">
        <v>226.5</v>
      </c>
      <c r="AN172">
        <v>84.99</v>
      </c>
      <c r="AO172">
        <v>265</v>
      </c>
      <c r="AP172">
        <v>84.99</v>
      </c>
      <c r="AQ172">
        <v>25249</v>
      </c>
      <c r="AR172">
        <v>1139</v>
      </c>
      <c r="AS172">
        <v>84.99</v>
      </c>
      <c r="AT172">
        <v>104.95</v>
      </c>
      <c r="AU172">
        <v>724</v>
      </c>
      <c r="AV172">
        <v>7974</v>
      </c>
      <c r="AW172">
        <v>229.5</v>
      </c>
      <c r="AX172">
        <v>3599</v>
      </c>
      <c r="AY172">
        <v>269.99</v>
      </c>
      <c r="AZ172">
        <v>84.99</v>
      </c>
      <c r="BA172">
        <v>308</v>
      </c>
      <c r="BB172">
        <v>304</v>
      </c>
      <c r="BC172">
        <v>3499</v>
      </c>
      <c r="BD172">
        <v>274</v>
      </c>
      <c r="BE172">
        <v>94.9</v>
      </c>
      <c r="BF172">
        <v>84.99</v>
      </c>
      <c r="BG172">
        <v>84.99</v>
      </c>
      <c r="BH172">
        <v>724</v>
      </c>
      <c r="BI172">
        <v>84.99</v>
      </c>
      <c r="BJ172">
        <v>949</v>
      </c>
      <c r="BK172">
        <v>124</v>
      </c>
      <c r="BL172">
        <v>3100</v>
      </c>
      <c r="BM172">
        <v>2649</v>
      </c>
      <c r="BN172">
        <v>544</v>
      </c>
      <c r="BO172">
        <v>232.5</v>
      </c>
      <c r="BP172">
        <v>697.5</v>
      </c>
      <c r="BQ172">
        <v>84.99</v>
      </c>
      <c r="BR172">
        <v>57.49</v>
      </c>
      <c r="BS172">
        <v>1770640</v>
      </c>
      <c r="BT172">
        <v>18287</v>
      </c>
      <c r="BU172" t="str">
        <f>SRP[[#This Row],[Tier]]&amp;" - "&amp;DOLLAR(SRP[[#This Row],[United States]],2)&amp;" USD"</f>
        <v>170 - $84.99 USD</v>
      </c>
    </row>
    <row r="173" spans="1:73" x14ac:dyDescent="0.25">
      <c r="A173">
        <v>171</v>
      </c>
      <c r="B173">
        <v>85.49</v>
      </c>
      <c r="C173">
        <v>6498</v>
      </c>
      <c r="D173">
        <v>676.5</v>
      </c>
      <c r="E173">
        <v>118.2</v>
      </c>
      <c r="F173">
        <v>85.49</v>
      </c>
      <c r="G173">
        <v>7295</v>
      </c>
      <c r="H173">
        <v>85.49</v>
      </c>
      <c r="I173">
        <v>170</v>
      </c>
      <c r="J173">
        <v>128.25</v>
      </c>
      <c r="K173">
        <v>85.49</v>
      </c>
      <c r="L173">
        <v>52650</v>
      </c>
      <c r="M173" t="s">
        <v>530</v>
      </c>
      <c r="N173">
        <v>185400</v>
      </c>
      <c r="O173">
        <v>42750</v>
      </c>
      <c r="P173">
        <v>513</v>
      </c>
      <c r="Q173">
        <v>85.49</v>
      </c>
      <c r="R173">
        <v>1709</v>
      </c>
      <c r="S173">
        <v>572.5</v>
      </c>
      <c r="T173">
        <v>530.75</v>
      </c>
      <c r="U173">
        <v>85.49</v>
      </c>
      <c r="V173">
        <v>85.49</v>
      </c>
      <c r="W173">
        <v>85.49</v>
      </c>
      <c r="X173">
        <v>85.49</v>
      </c>
      <c r="Y173">
        <v>85.49</v>
      </c>
      <c r="Z173">
        <v>760.5</v>
      </c>
      <c r="AA173">
        <v>17090</v>
      </c>
      <c r="AB173">
        <v>11114</v>
      </c>
      <c r="AC173">
        <v>3210</v>
      </c>
      <c r="AD173">
        <v>825000</v>
      </c>
      <c r="AE173">
        <v>85.49</v>
      </c>
      <c r="AF173">
        <v>397.5</v>
      </c>
      <c r="AG173">
        <v>85.49</v>
      </c>
      <c r="AH173" t="e">
        <v>#REF!</v>
      </c>
      <c r="AI173">
        <v>12724</v>
      </c>
      <c r="AJ173">
        <v>83400</v>
      </c>
      <c r="AK173">
        <v>85.49</v>
      </c>
      <c r="AL173">
        <v>124.5</v>
      </c>
      <c r="AM173">
        <v>227.85</v>
      </c>
      <c r="AN173">
        <v>85.49</v>
      </c>
      <c r="AO173">
        <v>267</v>
      </c>
      <c r="AP173">
        <v>85.49</v>
      </c>
      <c r="AQ173">
        <v>25399</v>
      </c>
      <c r="AR173">
        <v>1146</v>
      </c>
      <c r="AS173">
        <v>85.49</v>
      </c>
      <c r="AT173">
        <v>105.45</v>
      </c>
      <c r="AU173">
        <v>726.5</v>
      </c>
      <c r="AV173">
        <v>8021.5</v>
      </c>
      <c r="AW173">
        <v>230.85</v>
      </c>
      <c r="AX173">
        <v>3619</v>
      </c>
      <c r="AY173">
        <v>270.99</v>
      </c>
      <c r="AZ173">
        <v>85.49</v>
      </c>
      <c r="BA173">
        <v>309.8</v>
      </c>
      <c r="BB173">
        <v>305.8</v>
      </c>
      <c r="BC173">
        <v>3519</v>
      </c>
      <c r="BD173">
        <v>274.5</v>
      </c>
      <c r="BE173">
        <v>95.4</v>
      </c>
      <c r="BF173">
        <v>85.49</v>
      </c>
      <c r="BG173">
        <v>85.49</v>
      </c>
      <c r="BH173">
        <v>726.5</v>
      </c>
      <c r="BI173">
        <v>85.49</v>
      </c>
      <c r="BJ173">
        <v>954</v>
      </c>
      <c r="BK173">
        <v>124.5</v>
      </c>
      <c r="BL173">
        <v>3123</v>
      </c>
      <c r="BM173">
        <v>2664</v>
      </c>
      <c r="BN173">
        <v>547.20000000000005</v>
      </c>
      <c r="BO173">
        <v>234.25</v>
      </c>
      <c r="BP173">
        <v>701.75</v>
      </c>
      <c r="BQ173">
        <v>85.49</v>
      </c>
      <c r="BR173">
        <v>57.74</v>
      </c>
      <c r="BS173">
        <v>1781057</v>
      </c>
      <c r="BT173">
        <v>18394.599999999999</v>
      </c>
      <c r="BU173" t="str">
        <f>SRP[[#This Row],[Tier]]&amp;" - "&amp;DOLLAR(SRP[[#This Row],[United States]],2)&amp;" USD"</f>
        <v>171 - $85.49 USD</v>
      </c>
    </row>
    <row r="174" spans="1:73" x14ac:dyDescent="0.25">
      <c r="A174">
        <v>172</v>
      </c>
      <c r="B174">
        <v>85.99</v>
      </c>
      <c r="C174">
        <v>6536</v>
      </c>
      <c r="D174">
        <v>679</v>
      </c>
      <c r="E174">
        <v>118.95</v>
      </c>
      <c r="F174">
        <v>85.99</v>
      </c>
      <c r="G174">
        <v>7340</v>
      </c>
      <c r="H174">
        <v>85.99</v>
      </c>
      <c r="I174">
        <v>171</v>
      </c>
      <c r="J174">
        <v>129</v>
      </c>
      <c r="K174">
        <v>85.99</v>
      </c>
      <c r="L174">
        <v>52900</v>
      </c>
      <c r="M174" t="s">
        <v>530</v>
      </c>
      <c r="N174">
        <v>185900</v>
      </c>
      <c r="O174">
        <v>43000</v>
      </c>
      <c r="P174">
        <v>516</v>
      </c>
      <c r="Q174">
        <v>85.99</v>
      </c>
      <c r="R174">
        <v>1719</v>
      </c>
      <c r="S174">
        <v>575</v>
      </c>
      <c r="T174">
        <v>534</v>
      </c>
      <c r="U174">
        <v>85.99</v>
      </c>
      <c r="V174">
        <v>85.99</v>
      </c>
      <c r="W174">
        <v>85.99</v>
      </c>
      <c r="X174">
        <v>85.99</v>
      </c>
      <c r="Y174">
        <v>85.99</v>
      </c>
      <c r="Z174">
        <v>767</v>
      </c>
      <c r="AA174">
        <v>17190</v>
      </c>
      <c r="AB174">
        <v>11179</v>
      </c>
      <c r="AC174">
        <v>3220</v>
      </c>
      <c r="AD174">
        <v>830000</v>
      </c>
      <c r="AE174">
        <v>85.99</v>
      </c>
      <c r="AF174">
        <v>400</v>
      </c>
      <c r="AG174">
        <v>85.99</v>
      </c>
      <c r="AH174" t="e">
        <v>#REF!</v>
      </c>
      <c r="AI174">
        <v>12799</v>
      </c>
      <c r="AJ174">
        <v>83900</v>
      </c>
      <c r="AK174">
        <v>85.99</v>
      </c>
      <c r="AL174">
        <v>125</v>
      </c>
      <c r="AM174">
        <v>229.2</v>
      </c>
      <c r="AN174">
        <v>85.99</v>
      </c>
      <c r="AO174">
        <v>268</v>
      </c>
      <c r="AP174">
        <v>85.99</v>
      </c>
      <c r="AQ174">
        <v>25549</v>
      </c>
      <c r="AR174">
        <v>1153</v>
      </c>
      <c r="AS174">
        <v>85.99</v>
      </c>
      <c r="AT174">
        <v>105.95</v>
      </c>
      <c r="AU174">
        <v>729</v>
      </c>
      <c r="AV174">
        <v>8069</v>
      </c>
      <c r="AW174">
        <v>232.2</v>
      </c>
      <c r="AX174">
        <v>3639</v>
      </c>
      <c r="AY174">
        <v>271.99</v>
      </c>
      <c r="AZ174">
        <v>85.99</v>
      </c>
      <c r="BA174">
        <v>311.60000000000002</v>
      </c>
      <c r="BB174">
        <v>307.60000000000002</v>
      </c>
      <c r="BC174">
        <v>3539</v>
      </c>
      <c r="BD174">
        <v>275</v>
      </c>
      <c r="BE174">
        <v>95.9</v>
      </c>
      <c r="BF174">
        <v>85.99</v>
      </c>
      <c r="BG174">
        <v>85.99</v>
      </c>
      <c r="BH174">
        <v>729</v>
      </c>
      <c r="BI174">
        <v>85.99</v>
      </c>
      <c r="BJ174">
        <v>959</v>
      </c>
      <c r="BK174">
        <v>125</v>
      </c>
      <c r="BL174">
        <v>3146</v>
      </c>
      <c r="BM174">
        <v>2679</v>
      </c>
      <c r="BN174">
        <v>550.4</v>
      </c>
      <c r="BO174">
        <v>236</v>
      </c>
      <c r="BP174">
        <v>706</v>
      </c>
      <c r="BQ174">
        <v>85.99</v>
      </c>
      <c r="BR174">
        <v>57.99</v>
      </c>
      <c r="BS174">
        <v>1791474</v>
      </c>
      <c r="BT174">
        <v>18502.2</v>
      </c>
      <c r="BU174" t="str">
        <f>SRP[[#This Row],[Tier]]&amp;" - "&amp;DOLLAR(SRP[[#This Row],[United States]],2)&amp;" USD"</f>
        <v>172 - $85.99 USD</v>
      </c>
    </row>
    <row r="175" spans="1:73" x14ac:dyDescent="0.25">
      <c r="A175">
        <v>173</v>
      </c>
      <c r="B175">
        <v>86.49</v>
      </c>
      <c r="C175">
        <v>6574</v>
      </c>
      <c r="D175">
        <v>681.5</v>
      </c>
      <c r="E175">
        <v>119.7</v>
      </c>
      <c r="F175">
        <v>86.49</v>
      </c>
      <c r="G175">
        <v>7385</v>
      </c>
      <c r="H175">
        <v>86.49</v>
      </c>
      <c r="I175">
        <v>172</v>
      </c>
      <c r="J175">
        <v>129.75</v>
      </c>
      <c r="K175">
        <v>86.49</v>
      </c>
      <c r="L175">
        <v>53150</v>
      </c>
      <c r="M175" t="s">
        <v>530</v>
      </c>
      <c r="N175">
        <v>186400</v>
      </c>
      <c r="O175">
        <v>43250</v>
      </c>
      <c r="P175">
        <v>519</v>
      </c>
      <c r="Q175">
        <v>86.49</v>
      </c>
      <c r="R175">
        <v>1729</v>
      </c>
      <c r="S175">
        <v>577.5</v>
      </c>
      <c r="T175">
        <v>537.25</v>
      </c>
      <c r="U175">
        <v>86.49</v>
      </c>
      <c r="V175">
        <v>86.49</v>
      </c>
      <c r="W175">
        <v>86.49</v>
      </c>
      <c r="X175">
        <v>86.49</v>
      </c>
      <c r="Y175">
        <v>86.49</v>
      </c>
      <c r="Z175">
        <v>773.5</v>
      </c>
      <c r="AA175">
        <v>17290</v>
      </c>
      <c r="AB175">
        <v>11244</v>
      </c>
      <c r="AC175">
        <v>3230</v>
      </c>
      <c r="AD175">
        <v>835000</v>
      </c>
      <c r="AE175">
        <v>86.49</v>
      </c>
      <c r="AF175">
        <v>402.5</v>
      </c>
      <c r="AG175">
        <v>86.49</v>
      </c>
      <c r="AH175" t="e">
        <v>#REF!</v>
      </c>
      <c r="AI175">
        <v>12874</v>
      </c>
      <c r="AJ175">
        <v>84400</v>
      </c>
      <c r="AK175">
        <v>86.49</v>
      </c>
      <c r="AL175">
        <v>125.5</v>
      </c>
      <c r="AM175">
        <v>230.55</v>
      </c>
      <c r="AN175">
        <v>86.49</v>
      </c>
      <c r="AO175">
        <v>270</v>
      </c>
      <c r="AP175">
        <v>86.49</v>
      </c>
      <c r="AQ175">
        <v>25699</v>
      </c>
      <c r="AR175">
        <v>1160</v>
      </c>
      <c r="AS175">
        <v>86.49</v>
      </c>
      <c r="AT175">
        <v>106.45</v>
      </c>
      <c r="AU175">
        <v>731.5</v>
      </c>
      <c r="AV175">
        <v>8116.5</v>
      </c>
      <c r="AW175">
        <v>233.55</v>
      </c>
      <c r="AX175">
        <v>3659</v>
      </c>
      <c r="AY175">
        <v>272.99</v>
      </c>
      <c r="AZ175">
        <v>86.49</v>
      </c>
      <c r="BA175">
        <v>313.39999999999998</v>
      </c>
      <c r="BB175">
        <v>309.39999999999998</v>
      </c>
      <c r="BC175">
        <v>3559</v>
      </c>
      <c r="BD175">
        <v>275.5</v>
      </c>
      <c r="BE175">
        <v>96.4</v>
      </c>
      <c r="BF175">
        <v>86.49</v>
      </c>
      <c r="BG175">
        <v>86.49</v>
      </c>
      <c r="BH175">
        <v>731.5</v>
      </c>
      <c r="BI175">
        <v>86.49</v>
      </c>
      <c r="BJ175">
        <v>964</v>
      </c>
      <c r="BK175">
        <v>125.5</v>
      </c>
      <c r="BL175">
        <v>3169</v>
      </c>
      <c r="BM175">
        <v>2694</v>
      </c>
      <c r="BN175">
        <v>553.6</v>
      </c>
      <c r="BO175">
        <v>237.75</v>
      </c>
      <c r="BP175">
        <v>710.25</v>
      </c>
      <c r="BQ175">
        <v>86.49</v>
      </c>
      <c r="BR175">
        <v>58.24</v>
      </c>
      <c r="BS175">
        <v>1801891</v>
      </c>
      <c r="BT175">
        <v>18609.8</v>
      </c>
      <c r="BU175" t="str">
        <f>SRP[[#This Row],[Tier]]&amp;" - "&amp;DOLLAR(SRP[[#This Row],[United States]],2)&amp;" USD"</f>
        <v>173 - $86.49 USD</v>
      </c>
    </row>
    <row r="176" spans="1:73" x14ac:dyDescent="0.25">
      <c r="A176">
        <v>174</v>
      </c>
      <c r="B176">
        <v>86.99</v>
      </c>
      <c r="C176">
        <v>6612</v>
      </c>
      <c r="D176">
        <v>684</v>
      </c>
      <c r="E176">
        <v>120.45</v>
      </c>
      <c r="F176">
        <v>86.99</v>
      </c>
      <c r="G176">
        <v>7430</v>
      </c>
      <c r="H176">
        <v>86.99</v>
      </c>
      <c r="I176">
        <v>173</v>
      </c>
      <c r="J176">
        <v>130.5</v>
      </c>
      <c r="K176">
        <v>86.99</v>
      </c>
      <c r="L176">
        <v>53400</v>
      </c>
      <c r="M176" t="s">
        <v>530</v>
      </c>
      <c r="N176">
        <v>186900</v>
      </c>
      <c r="O176">
        <v>43500</v>
      </c>
      <c r="P176">
        <v>522</v>
      </c>
      <c r="Q176">
        <v>86.99</v>
      </c>
      <c r="R176">
        <v>1739</v>
      </c>
      <c r="S176">
        <v>580</v>
      </c>
      <c r="T176">
        <v>540.5</v>
      </c>
      <c r="U176">
        <v>86.99</v>
      </c>
      <c r="V176">
        <v>86.99</v>
      </c>
      <c r="W176">
        <v>86.99</v>
      </c>
      <c r="X176">
        <v>86.99</v>
      </c>
      <c r="Y176">
        <v>86.99</v>
      </c>
      <c r="Z176">
        <v>780</v>
      </c>
      <c r="AA176">
        <v>17390</v>
      </c>
      <c r="AB176">
        <v>11309</v>
      </c>
      <c r="AC176">
        <v>3240</v>
      </c>
      <c r="AD176">
        <v>840000</v>
      </c>
      <c r="AE176">
        <v>86.99</v>
      </c>
      <c r="AF176">
        <v>405</v>
      </c>
      <c r="AG176">
        <v>86.99</v>
      </c>
      <c r="AH176" t="e">
        <v>#REF!</v>
      </c>
      <c r="AI176">
        <v>12949</v>
      </c>
      <c r="AJ176">
        <v>84900</v>
      </c>
      <c r="AK176">
        <v>86.99</v>
      </c>
      <c r="AL176">
        <v>126</v>
      </c>
      <c r="AM176">
        <v>231.9</v>
      </c>
      <c r="AN176">
        <v>86.99</v>
      </c>
      <c r="AO176">
        <v>271</v>
      </c>
      <c r="AP176">
        <v>86.99</v>
      </c>
      <c r="AQ176">
        <v>25849</v>
      </c>
      <c r="AR176">
        <v>1167</v>
      </c>
      <c r="AS176">
        <v>86.99</v>
      </c>
      <c r="AT176">
        <v>106.95</v>
      </c>
      <c r="AU176">
        <v>734</v>
      </c>
      <c r="AV176">
        <v>8164</v>
      </c>
      <c r="AW176">
        <v>234.9</v>
      </c>
      <c r="AX176">
        <v>3679</v>
      </c>
      <c r="AY176">
        <v>273.99</v>
      </c>
      <c r="AZ176">
        <v>86.99</v>
      </c>
      <c r="BA176">
        <v>315.2</v>
      </c>
      <c r="BB176">
        <v>311.2</v>
      </c>
      <c r="BC176">
        <v>3579</v>
      </c>
      <c r="BD176">
        <v>276</v>
      </c>
      <c r="BE176">
        <v>96.9</v>
      </c>
      <c r="BF176">
        <v>86.99</v>
      </c>
      <c r="BG176">
        <v>86.99</v>
      </c>
      <c r="BH176">
        <v>734</v>
      </c>
      <c r="BI176">
        <v>86.99</v>
      </c>
      <c r="BJ176">
        <v>969</v>
      </c>
      <c r="BK176">
        <v>126</v>
      </c>
      <c r="BL176">
        <v>3192</v>
      </c>
      <c r="BM176">
        <v>2709</v>
      </c>
      <c r="BN176">
        <v>556.79999999999995</v>
      </c>
      <c r="BO176">
        <v>239.5</v>
      </c>
      <c r="BP176">
        <v>714.5</v>
      </c>
      <c r="BQ176">
        <v>86.99</v>
      </c>
      <c r="BR176">
        <v>58.49</v>
      </c>
      <c r="BS176">
        <v>1812308</v>
      </c>
      <c r="BT176">
        <v>18717.400000000001</v>
      </c>
      <c r="BU176" t="str">
        <f>SRP[[#This Row],[Tier]]&amp;" - "&amp;DOLLAR(SRP[[#This Row],[United States]],2)&amp;" USD"</f>
        <v>174 - $86.99 USD</v>
      </c>
    </row>
    <row r="177" spans="1:73" x14ac:dyDescent="0.25">
      <c r="A177">
        <v>175</v>
      </c>
      <c r="B177">
        <v>87.49</v>
      </c>
      <c r="C177">
        <v>6650</v>
      </c>
      <c r="D177">
        <v>686.5</v>
      </c>
      <c r="E177">
        <v>121.2</v>
      </c>
      <c r="F177">
        <v>87.49</v>
      </c>
      <c r="G177">
        <v>7475</v>
      </c>
      <c r="H177">
        <v>87.49</v>
      </c>
      <c r="I177">
        <v>174</v>
      </c>
      <c r="J177">
        <v>131.25</v>
      </c>
      <c r="K177">
        <v>87.49</v>
      </c>
      <c r="L177">
        <v>53650</v>
      </c>
      <c r="M177" t="s">
        <v>530</v>
      </c>
      <c r="N177">
        <v>187400</v>
      </c>
      <c r="O177">
        <v>43750</v>
      </c>
      <c r="P177">
        <v>525</v>
      </c>
      <c r="Q177">
        <v>87.49</v>
      </c>
      <c r="R177">
        <v>1749</v>
      </c>
      <c r="S177">
        <v>582.5</v>
      </c>
      <c r="T177">
        <v>543.75</v>
      </c>
      <c r="U177">
        <v>87.49</v>
      </c>
      <c r="V177">
        <v>87.49</v>
      </c>
      <c r="W177">
        <v>87.49</v>
      </c>
      <c r="X177">
        <v>87.49</v>
      </c>
      <c r="Y177">
        <v>87.49</v>
      </c>
      <c r="Z177">
        <v>786.5</v>
      </c>
      <c r="AA177">
        <v>17490</v>
      </c>
      <c r="AB177">
        <v>11374</v>
      </c>
      <c r="AC177">
        <v>3250</v>
      </c>
      <c r="AD177">
        <v>845000</v>
      </c>
      <c r="AE177">
        <v>87.49</v>
      </c>
      <c r="AF177">
        <v>407.5</v>
      </c>
      <c r="AG177">
        <v>87.49</v>
      </c>
      <c r="AH177" t="e">
        <v>#REF!</v>
      </c>
      <c r="AI177">
        <v>13024</v>
      </c>
      <c r="AJ177">
        <v>85400</v>
      </c>
      <c r="AK177">
        <v>87.49</v>
      </c>
      <c r="AL177">
        <v>126.5</v>
      </c>
      <c r="AM177">
        <v>233.25</v>
      </c>
      <c r="AN177">
        <v>87.49</v>
      </c>
      <c r="AO177">
        <v>273</v>
      </c>
      <c r="AP177">
        <v>87.49</v>
      </c>
      <c r="AQ177">
        <v>25999</v>
      </c>
      <c r="AR177">
        <v>1174</v>
      </c>
      <c r="AS177">
        <v>87.49</v>
      </c>
      <c r="AT177">
        <v>107.45</v>
      </c>
      <c r="AU177">
        <v>736.5</v>
      </c>
      <c r="AV177">
        <v>8211.5</v>
      </c>
      <c r="AW177">
        <v>236.25</v>
      </c>
      <c r="AX177">
        <v>3699</v>
      </c>
      <c r="AY177">
        <v>274.99</v>
      </c>
      <c r="AZ177">
        <v>87.49</v>
      </c>
      <c r="BA177">
        <v>317</v>
      </c>
      <c r="BB177">
        <v>313</v>
      </c>
      <c r="BC177">
        <v>3599</v>
      </c>
      <c r="BD177">
        <v>276.5</v>
      </c>
      <c r="BE177">
        <v>97.4</v>
      </c>
      <c r="BF177">
        <v>87.49</v>
      </c>
      <c r="BG177">
        <v>87.49</v>
      </c>
      <c r="BH177">
        <v>736.5</v>
      </c>
      <c r="BI177">
        <v>87.49</v>
      </c>
      <c r="BJ177">
        <v>974</v>
      </c>
      <c r="BK177">
        <v>126.5</v>
      </c>
      <c r="BL177">
        <v>3215</v>
      </c>
      <c r="BM177">
        <v>2724</v>
      </c>
      <c r="BN177">
        <v>560</v>
      </c>
      <c r="BO177">
        <v>241.25</v>
      </c>
      <c r="BP177">
        <v>718.75</v>
      </c>
      <c r="BQ177">
        <v>87.49</v>
      </c>
      <c r="BR177">
        <v>58.74</v>
      </c>
      <c r="BS177">
        <v>1822725</v>
      </c>
      <c r="BT177">
        <v>18825</v>
      </c>
      <c r="BU177" t="str">
        <f>SRP[[#This Row],[Tier]]&amp;" - "&amp;DOLLAR(SRP[[#This Row],[United States]],2)&amp;" USD"</f>
        <v>175 - $87.49 USD</v>
      </c>
    </row>
    <row r="178" spans="1:73" x14ac:dyDescent="0.25">
      <c r="A178">
        <v>176</v>
      </c>
      <c r="B178">
        <v>87.99</v>
      </c>
      <c r="C178">
        <v>6688</v>
      </c>
      <c r="D178">
        <v>689</v>
      </c>
      <c r="E178">
        <v>121.95</v>
      </c>
      <c r="F178">
        <v>87.99</v>
      </c>
      <c r="G178">
        <v>7520</v>
      </c>
      <c r="H178">
        <v>87.99</v>
      </c>
      <c r="I178">
        <v>175</v>
      </c>
      <c r="J178">
        <v>132</v>
      </c>
      <c r="K178">
        <v>87.99</v>
      </c>
      <c r="L178">
        <v>53900</v>
      </c>
      <c r="M178" t="s">
        <v>530</v>
      </c>
      <c r="N178">
        <v>187900</v>
      </c>
      <c r="O178">
        <v>44000</v>
      </c>
      <c r="P178">
        <v>528</v>
      </c>
      <c r="Q178">
        <v>87.99</v>
      </c>
      <c r="R178">
        <v>1759</v>
      </c>
      <c r="S178">
        <v>585</v>
      </c>
      <c r="T178">
        <v>547</v>
      </c>
      <c r="U178">
        <v>87.99</v>
      </c>
      <c r="V178">
        <v>87.99</v>
      </c>
      <c r="W178">
        <v>87.99</v>
      </c>
      <c r="X178">
        <v>87.99</v>
      </c>
      <c r="Y178">
        <v>87.99</v>
      </c>
      <c r="Z178">
        <v>793</v>
      </c>
      <c r="AA178">
        <v>17590</v>
      </c>
      <c r="AB178">
        <v>11439</v>
      </c>
      <c r="AC178">
        <v>3260</v>
      </c>
      <c r="AD178">
        <v>850000</v>
      </c>
      <c r="AE178">
        <v>87.99</v>
      </c>
      <c r="AF178">
        <v>410</v>
      </c>
      <c r="AG178">
        <v>87.99</v>
      </c>
      <c r="AH178" t="e">
        <v>#REF!</v>
      </c>
      <c r="AI178">
        <v>13099</v>
      </c>
      <c r="AJ178">
        <v>85900</v>
      </c>
      <c r="AK178">
        <v>87.99</v>
      </c>
      <c r="AL178">
        <v>127</v>
      </c>
      <c r="AM178">
        <v>234.6</v>
      </c>
      <c r="AN178">
        <v>87.99</v>
      </c>
      <c r="AO178">
        <v>274</v>
      </c>
      <c r="AP178">
        <v>87.99</v>
      </c>
      <c r="AQ178">
        <v>26149</v>
      </c>
      <c r="AR178">
        <v>1181</v>
      </c>
      <c r="AS178">
        <v>87.99</v>
      </c>
      <c r="AT178">
        <v>107.95</v>
      </c>
      <c r="AU178">
        <v>739</v>
      </c>
      <c r="AV178">
        <v>8259</v>
      </c>
      <c r="AW178">
        <v>237.6</v>
      </c>
      <c r="AX178">
        <v>3719</v>
      </c>
      <c r="AY178">
        <v>275.99</v>
      </c>
      <c r="AZ178">
        <v>87.99</v>
      </c>
      <c r="BA178">
        <v>318.8</v>
      </c>
      <c r="BB178">
        <v>314.8</v>
      </c>
      <c r="BC178">
        <v>3619</v>
      </c>
      <c r="BD178">
        <v>277</v>
      </c>
      <c r="BE178">
        <v>97.9</v>
      </c>
      <c r="BF178">
        <v>87.99</v>
      </c>
      <c r="BG178">
        <v>87.99</v>
      </c>
      <c r="BH178">
        <v>739</v>
      </c>
      <c r="BI178">
        <v>87.99</v>
      </c>
      <c r="BJ178">
        <v>979</v>
      </c>
      <c r="BK178">
        <v>127</v>
      </c>
      <c r="BL178">
        <v>3238</v>
      </c>
      <c r="BM178">
        <v>2739</v>
      </c>
      <c r="BN178">
        <v>563.20000000000005</v>
      </c>
      <c r="BO178">
        <v>243</v>
      </c>
      <c r="BP178">
        <v>723</v>
      </c>
      <c r="BQ178">
        <v>87.99</v>
      </c>
      <c r="BR178">
        <v>58.99</v>
      </c>
      <c r="BS178">
        <v>1833142</v>
      </c>
      <c r="BT178">
        <v>18932.599999999999</v>
      </c>
      <c r="BU178" t="str">
        <f>SRP[[#This Row],[Tier]]&amp;" - "&amp;DOLLAR(SRP[[#This Row],[United States]],2)&amp;" USD"</f>
        <v>176 - $87.99 USD</v>
      </c>
    </row>
    <row r="179" spans="1:73" x14ac:dyDescent="0.25">
      <c r="A179">
        <v>177</v>
      </c>
      <c r="B179">
        <v>88.49</v>
      </c>
      <c r="C179">
        <v>6726</v>
      </c>
      <c r="D179">
        <v>691.5</v>
      </c>
      <c r="E179">
        <v>122.7</v>
      </c>
      <c r="F179">
        <v>88.49</v>
      </c>
      <c r="G179">
        <v>7565</v>
      </c>
      <c r="H179">
        <v>88.49</v>
      </c>
      <c r="I179">
        <v>176</v>
      </c>
      <c r="J179">
        <v>132.75</v>
      </c>
      <c r="K179">
        <v>88.49</v>
      </c>
      <c r="L179">
        <v>54150</v>
      </c>
      <c r="M179" t="s">
        <v>530</v>
      </c>
      <c r="N179">
        <v>188400</v>
      </c>
      <c r="O179">
        <v>44250</v>
      </c>
      <c r="P179">
        <v>531</v>
      </c>
      <c r="Q179">
        <v>88.49</v>
      </c>
      <c r="R179">
        <v>1769</v>
      </c>
      <c r="S179">
        <v>587.5</v>
      </c>
      <c r="T179">
        <v>550.25</v>
      </c>
      <c r="U179">
        <v>88.49</v>
      </c>
      <c r="V179">
        <v>88.49</v>
      </c>
      <c r="W179">
        <v>88.49</v>
      </c>
      <c r="X179">
        <v>88.49</v>
      </c>
      <c r="Y179">
        <v>88.49</v>
      </c>
      <c r="Z179">
        <v>799.5</v>
      </c>
      <c r="AA179">
        <v>17690</v>
      </c>
      <c r="AB179">
        <v>11504</v>
      </c>
      <c r="AC179">
        <v>3270</v>
      </c>
      <c r="AD179">
        <v>855000</v>
      </c>
      <c r="AE179">
        <v>88.49</v>
      </c>
      <c r="AF179">
        <v>412.5</v>
      </c>
      <c r="AG179">
        <v>88.49</v>
      </c>
      <c r="AH179" t="e">
        <v>#REF!</v>
      </c>
      <c r="AI179">
        <v>13174</v>
      </c>
      <c r="AJ179">
        <v>86400</v>
      </c>
      <c r="AK179">
        <v>88.49</v>
      </c>
      <c r="AL179">
        <v>127.5</v>
      </c>
      <c r="AM179">
        <v>235.95</v>
      </c>
      <c r="AN179">
        <v>88.49</v>
      </c>
      <c r="AO179">
        <v>276</v>
      </c>
      <c r="AP179">
        <v>88.49</v>
      </c>
      <c r="AQ179">
        <v>26299</v>
      </c>
      <c r="AR179">
        <v>1188</v>
      </c>
      <c r="AS179">
        <v>88.49</v>
      </c>
      <c r="AT179">
        <v>108.45</v>
      </c>
      <c r="AU179">
        <v>741.5</v>
      </c>
      <c r="AV179">
        <v>8306.5</v>
      </c>
      <c r="AW179">
        <v>238.95</v>
      </c>
      <c r="AX179">
        <v>3739</v>
      </c>
      <c r="AY179">
        <v>276.99</v>
      </c>
      <c r="AZ179">
        <v>88.49</v>
      </c>
      <c r="BA179">
        <v>320.60000000000002</v>
      </c>
      <c r="BB179">
        <v>316.60000000000002</v>
      </c>
      <c r="BC179">
        <v>3639</v>
      </c>
      <c r="BD179">
        <v>277.5</v>
      </c>
      <c r="BE179">
        <v>98.4</v>
      </c>
      <c r="BF179">
        <v>88.49</v>
      </c>
      <c r="BG179">
        <v>88.49</v>
      </c>
      <c r="BH179">
        <v>741.5</v>
      </c>
      <c r="BI179">
        <v>88.49</v>
      </c>
      <c r="BJ179">
        <v>984</v>
      </c>
      <c r="BK179">
        <v>127.5</v>
      </c>
      <c r="BL179">
        <v>3261</v>
      </c>
      <c r="BM179">
        <v>2754</v>
      </c>
      <c r="BN179">
        <v>566.4</v>
      </c>
      <c r="BO179">
        <v>244.75</v>
      </c>
      <c r="BP179">
        <v>727.25</v>
      </c>
      <c r="BQ179">
        <v>88.49</v>
      </c>
      <c r="BR179">
        <v>59.24</v>
      </c>
      <c r="BS179">
        <v>1843559</v>
      </c>
      <c r="BT179">
        <v>19040.2</v>
      </c>
      <c r="BU179" t="str">
        <f>SRP[[#This Row],[Tier]]&amp;" - "&amp;DOLLAR(SRP[[#This Row],[United States]],2)&amp;" USD"</f>
        <v>177 - $88.49 USD</v>
      </c>
    </row>
    <row r="180" spans="1:73" x14ac:dyDescent="0.25">
      <c r="A180">
        <v>178</v>
      </c>
      <c r="B180">
        <v>88.99</v>
      </c>
      <c r="C180">
        <v>6764</v>
      </c>
      <c r="D180">
        <v>694</v>
      </c>
      <c r="E180">
        <v>123.45</v>
      </c>
      <c r="F180">
        <v>88.99</v>
      </c>
      <c r="G180">
        <v>7610</v>
      </c>
      <c r="H180">
        <v>88.99</v>
      </c>
      <c r="I180">
        <v>177</v>
      </c>
      <c r="J180">
        <v>133.5</v>
      </c>
      <c r="K180">
        <v>88.99</v>
      </c>
      <c r="L180">
        <v>54400</v>
      </c>
      <c r="M180" t="s">
        <v>530</v>
      </c>
      <c r="N180">
        <v>188900</v>
      </c>
      <c r="O180">
        <v>44500</v>
      </c>
      <c r="P180">
        <v>534</v>
      </c>
      <c r="Q180">
        <v>88.99</v>
      </c>
      <c r="R180">
        <v>1779</v>
      </c>
      <c r="S180">
        <v>590</v>
      </c>
      <c r="T180">
        <v>553.5</v>
      </c>
      <c r="U180">
        <v>88.99</v>
      </c>
      <c r="V180">
        <v>88.99</v>
      </c>
      <c r="W180">
        <v>88.99</v>
      </c>
      <c r="X180">
        <v>88.99</v>
      </c>
      <c r="Y180">
        <v>88.99</v>
      </c>
      <c r="Z180">
        <v>806</v>
      </c>
      <c r="AA180">
        <v>17790</v>
      </c>
      <c r="AB180">
        <v>11569</v>
      </c>
      <c r="AC180">
        <v>3280</v>
      </c>
      <c r="AD180">
        <v>860000</v>
      </c>
      <c r="AE180">
        <v>88.99</v>
      </c>
      <c r="AF180">
        <v>415</v>
      </c>
      <c r="AG180">
        <v>88.99</v>
      </c>
      <c r="AH180" t="e">
        <v>#REF!</v>
      </c>
      <c r="AI180">
        <v>13249</v>
      </c>
      <c r="AJ180">
        <v>86900</v>
      </c>
      <c r="AK180">
        <v>88.99</v>
      </c>
      <c r="AL180">
        <v>128</v>
      </c>
      <c r="AM180">
        <v>237.3</v>
      </c>
      <c r="AN180">
        <v>88.99</v>
      </c>
      <c r="AO180">
        <v>277</v>
      </c>
      <c r="AP180">
        <v>88.99</v>
      </c>
      <c r="AQ180">
        <v>26449</v>
      </c>
      <c r="AR180">
        <v>1195</v>
      </c>
      <c r="AS180">
        <v>88.99</v>
      </c>
      <c r="AT180">
        <v>108.95</v>
      </c>
      <c r="AU180">
        <v>744</v>
      </c>
      <c r="AV180">
        <v>8354</v>
      </c>
      <c r="AW180">
        <v>240.3</v>
      </c>
      <c r="AX180">
        <v>3759</v>
      </c>
      <c r="AY180">
        <v>277.99</v>
      </c>
      <c r="AZ180">
        <v>88.99</v>
      </c>
      <c r="BA180">
        <v>322.39999999999998</v>
      </c>
      <c r="BB180">
        <v>318.39999999999998</v>
      </c>
      <c r="BC180">
        <v>3659</v>
      </c>
      <c r="BD180">
        <v>278</v>
      </c>
      <c r="BE180">
        <v>98.9</v>
      </c>
      <c r="BF180">
        <v>88.99</v>
      </c>
      <c r="BG180">
        <v>88.99</v>
      </c>
      <c r="BH180">
        <v>744</v>
      </c>
      <c r="BI180">
        <v>88.99</v>
      </c>
      <c r="BJ180">
        <v>989</v>
      </c>
      <c r="BK180">
        <v>128</v>
      </c>
      <c r="BL180">
        <v>3284</v>
      </c>
      <c r="BM180">
        <v>2769</v>
      </c>
      <c r="BN180">
        <v>569.6</v>
      </c>
      <c r="BO180">
        <v>246.5</v>
      </c>
      <c r="BP180">
        <v>731.5</v>
      </c>
      <c r="BQ180">
        <v>88.99</v>
      </c>
      <c r="BR180">
        <v>59.49</v>
      </c>
      <c r="BS180">
        <v>1853976</v>
      </c>
      <c r="BT180">
        <v>19147.8</v>
      </c>
      <c r="BU180" t="str">
        <f>SRP[[#This Row],[Tier]]&amp;" - "&amp;DOLLAR(SRP[[#This Row],[United States]],2)&amp;" USD"</f>
        <v>178 - $88.99 USD</v>
      </c>
    </row>
    <row r="181" spans="1:73" x14ac:dyDescent="0.25">
      <c r="A181">
        <v>179</v>
      </c>
      <c r="B181">
        <v>89.49</v>
      </c>
      <c r="C181">
        <v>6802</v>
      </c>
      <c r="D181">
        <v>696.5</v>
      </c>
      <c r="E181">
        <v>124.2</v>
      </c>
      <c r="F181">
        <v>89.49</v>
      </c>
      <c r="G181">
        <v>7655</v>
      </c>
      <c r="H181">
        <v>89.49</v>
      </c>
      <c r="I181">
        <v>178</v>
      </c>
      <c r="J181">
        <v>134.25</v>
      </c>
      <c r="K181">
        <v>89.49</v>
      </c>
      <c r="L181">
        <v>54650</v>
      </c>
      <c r="M181" t="s">
        <v>530</v>
      </c>
      <c r="N181">
        <v>189400</v>
      </c>
      <c r="O181">
        <v>44750</v>
      </c>
      <c r="P181">
        <v>537</v>
      </c>
      <c r="Q181">
        <v>89.49</v>
      </c>
      <c r="R181">
        <v>1789</v>
      </c>
      <c r="S181">
        <v>592.5</v>
      </c>
      <c r="T181">
        <v>556.75</v>
      </c>
      <c r="U181">
        <v>89.49</v>
      </c>
      <c r="V181">
        <v>89.49</v>
      </c>
      <c r="W181">
        <v>89.49</v>
      </c>
      <c r="X181">
        <v>89.49</v>
      </c>
      <c r="Y181">
        <v>89.49</v>
      </c>
      <c r="Z181">
        <v>812.5</v>
      </c>
      <c r="AA181">
        <v>17890</v>
      </c>
      <c r="AB181">
        <v>11634</v>
      </c>
      <c r="AC181">
        <v>3290</v>
      </c>
      <c r="AD181">
        <v>865000</v>
      </c>
      <c r="AE181">
        <v>89.49</v>
      </c>
      <c r="AF181">
        <v>417.5</v>
      </c>
      <c r="AG181">
        <v>89.49</v>
      </c>
      <c r="AH181" t="e">
        <v>#REF!</v>
      </c>
      <c r="AI181">
        <v>13324</v>
      </c>
      <c r="AJ181">
        <v>87400</v>
      </c>
      <c r="AK181">
        <v>89.49</v>
      </c>
      <c r="AL181">
        <v>128.5</v>
      </c>
      <c r="AM181">
        <v>238.65</v>
      </c>
      <c r="AN181">
        <v>89.49</v>
      </c>
      <c r="AO181">
        <v>279</v>
      </c>
      <c r="AP181">
        <v>89.49</v>
      </c>
      <c r="AQ181">
        <v>26599</v>
      </c>
      <c r="AR181">
        <v>1202</v>
      </c>
      <c r="AS181">
        <v>89.49</v>
      </c>
      <c r="AT181">
        <v>109.45</v>
      </c>
      <c r="AU181">
        <v>746.5</v>
      </c>
      <c r="AV181">
        <v>8401.5</v>
      </c>
      <c r="AW181">
        <v>241.65</v>
      </c>
      <c r="AX181">
        <v>3779</v>
      </c>
      <c r="AY181">
        <v>278.99</v>
      </c>
      <c r="AZ181">
        <v>89.49</v>
      </c>
      <c r="BA181">
        <v>324.2</v>
      </c>
      <c r="BB181">
        <v>320.2</v>
      </c>
      <c r="BC181">
        <v>3679</v>
      </c>
      <c r="BD181">
        <v>278.5</v>
      </c>
      <c r="BE181">
        <v>99.4</v>
      </c>
      <c r="BF181">
        <v>89.49</v>
      </c>
      <c r="BG181">
        <v>89.49</v>
      </c>
      <c r="BH181">
        <v>746.5</v>
      </c>
      <c r="BI181">
        <v>89.49</v>
      </c>
      <c r="BJ181">
        <v>994</v>
      </c>
      <c r="BK181">
        <v>128.5</v>
      </c>
      <c r="BL181">
        <v>3307</v>
      </c>
      <c r="BM181">
        <v>2784</v>
      </c>
      <c r="BN181">
        <v>572.79999999999995</v>
      </c>
      <c r="BO181">
        <v>248.25</v>
      </c>
      <c r="BP181">
        <v>735.75</v>
      </c>
      <c r="BQ181">
        <v>89.49</v>
      </c>
      <c r="BR181">
        <v>59.74</v>
      </c>
      <c r="BS181">
        <v>1864393</v>
      </c>
      <c r="BT181">
        <v>19255.400000000001</v>
      </c>
      <c r="BU181" t="str">
        <f>SRP[[#This Row],[Tier]]&amp;" - "&amp;DOLLAR(SRP[[#This Row],[United States]],2)&amp;" USD"</f>
        <v>179 - $89.49 USD</v>
      </c>
    </row>
    <row r="182" spans="1:73" x14ac:dyDescent="0.25">
      <c r="A182">
        <v>180</v>
      </c>
      <c r="B182">
        <v>89.99</v>
      </c>
      <c r="C182">
        <v>6840</v>
      </c>
      <c r="D182">
        <v>699</v>
      </c>
      <c r="E182">
        <v>124.95</v>
      </c>
      <c r="F182">
        <v>89.99</v>
      </c>
      <c r="G182">
        <v>7700</v>
      </c>
      <c r="H182">
        <v>89.99</v>
      </c>
      <c r="I182">
        <v>179</v>
      </c>
      <c r="J182">
        <v>135</v>
      </c>
      <c r="K182">
        <v>89.99</v>
      </c>
      <c r="L182">
        <v>54900</v>
      </c>
      <c r="M182" t="s">
        <v>530</v>
      </c>
      <c r="N182">
        <v>189900</v>
      </c>
      <c r="O182">
        <v>45000</v>
      </c>
      <c r="P182">
        <v>540</v>
      </c>
      <c r="Q182">
        <v>89.99</v>
      </c>
      <c r="R182">
        <v>1799</v>
      </c>
      <c r="S182">
        <v>595</v>
      </c>
      <c r="T182">
        <v>560</v>
      </c>
      <c r="U182">
        <v>89.99</v>
      </c>
      <c r="V182">
        <v>89.99</v>
      </c>
      <c r="W182">
        <v>89.99</v>
      </c>
      <c r="X182">
        <v>89.99</v>
      </c>
      <c r="Y182">
        <v>89.99</v>
      </c>
      <c r="Z182">
        <v>819</v>
      </c>
      <c r="AA182">
        <v>17990</v>
      </c>
      <c r="AB182">
        <v>11699</v>
      </c>
      <c r="AC182">
        <v>3300</v>
      </c>
      <c r="AD182">
        <v>870000</v>
      </c>
      <c r="AE182">
        <v>89.99</v>
      </c>
      <c r="AF182">
        <v>420</v>
      </c>
      <c r="AG182">
        <v>89.99</v>
      </c>
      <c r="AH182" t="e">
        <v>#REF!</v>
      </c>
      <c r="AI182">
        <v>13399</v>
      </c>
      <c r="AJ182">
        <v>87900</v>
      </c>
      <c r="AK182">
        <v>89.99</v>
      </c>
      <c r="AL182">
        <v>129</v>
      </c>
      <c r="AM182">
        <v>240</v>
      </c>
      <c r="AN182">
        <v>89.99</v>
      </c>
      <c r="AO182">
        <v>280</v>
      </c>
      <c r="AP182">
        <v>89.99</v>
      </c>
      <c r="AQ182">
        <v>26749</v>
      </c>
      <c r="AR182">
        <v>1209</v>
      </c>
      <c r="AS182">
        <v>89.99</v>
      </c>
      <c r="AT182">
        <v>109.95</v>
      </c>
      <c r="AU182">
        <v>749</v>
      </c>
      <c r="AV182">
        <v>8449</v>
      </c>
      <c r="AW182">
        <v>243</v>
      </c>
      <c r="AX182">
        <v>3799</v>
      </c>
      <c r="AY182">
        <v>279.99</v>
      </c>
      <c r="AZ182">
        <v>89.99</v>
      </c>
      <c r="BA182">
        <v>326</v>
      </c>
      <c r="BB182">
        <v>322</v>
      </c>
      <c r="BC182">
        <v>3699</v>
      </c>
      <c r="BD182">
        <v>279</v>
      </c>
      <c r="BE182">
        <v>99.9</v>
      </c>
      <c r="BF182">
        <v>89.99</v>
      </c>
      <c r="BG182">
        <v>89.99</v>
      </c>
      <c r="BH182">
        <v>749</v>
      </c>
      <c r="BI182">
        <v>89.99</v>
      </c>
      <c r="BJ182">
        <v>999</v>
      </c>
      <c r="BK182">
        <v>129</v>
      </c>
      <c r="BL182">
        <v>3330</v>
      </c>
      <c r="BM182">
        <v>2799</v>
      </c>
      <c r="BN182">
        <v>576</v>
      </c>
      <c r="BO182">
        <v>250</v>
      </c>
      <c r="BP182">
        <v>740</v>
      </c>
      <c r="BQ182">
        <v>89.99</v>
      </c>
      <c r="BR182">
        <v>59.99</v>
      </c>
      <c r="BS182">
        <v>1874810</v>
      </c>
      <c r="BT182">
        <v>19363</v>
      </c>
      <c r="BU182" t="str">
        <f>SRP[[#This Row],[Tier]]&amp;" - "&amp;DOLLAR(SRP[[#This Row],[United States]],2)&amp;" USD"</f>
        <v>180 - $89.99 USD</v>
      </c>
    </row>
    <row r="183" spans="1:73" x14ac:dyDescent="0.25">
      <c r="A183">
        <v>181</v>
      </c>
      <c r="B183">
        <v>90.49</v>
      </c>
      <c r="C183">
        <v>6878</v>
      </c>
      <c r="D183">
        <v>701.5</v>
      </c>
      <c r="E183">
        <v>125.7</v>
      </c>
      <c r="F183">
        <v>90.49</v>
      </c>
      <c r="G183">
        <v>7745</v>
      </c>
      <c r="H183">
        <v>90.49</v>
      </c>
      <c r="I183">
        <v>180</v>
      </c>
      <c r="J183">
        <v>135.75</v>
      </c>
      <c r="K183">
        <v>90.49</v>
      </c>
      <c r="L183">
        <v>55150</v>
      </c>
      <c r="M183" t="s">
        <v>530</v>
      </c>
      <c r="N183">
        <v>190400</v>
      </c>
      <c r="O183">
        <v>45250</v>
      </c>
      <c r="P183">
        <v>543</v>
      </c>
      <c r="Q183">
        <v>90.49</v>
      </c>
      <c r="R183">
        <v>1809</v>
      </c>
      <c r="S183">
        <v>597.5</v>
      </c>
      <c r="T183">
        <v>563.25</v>
      </c>
      <c r="U183">
        <v>90.49</v>
      </c>
      <c r="V183">
        <v>90.49</v>
      </c>
      <c r="W183">
        <v>90.49</v>
      </c>
      <c r="X183">
        <v>90.49</v>
      </c>
      <c r="Y183">
        <v>90.49</v>
      </c>
      <c r="Z183">
        <v>825.5</v>
      </c>
      <c r="AA183">
        <v>18090</v>
      </c>
      <c r="AB183">
        <v>11764</v>
      </c>
      <c r="AC183">
        <v>3310</v>
      </c>
      <c r="AD183">
        <v>875000</v>
      </c>
      <c r="AE183">
        <v>90.49</v>
      </c>
      <c r="AF183">
        <v>422.5</v>
      </c>
      <c r="AG183">
        <v>90.49</v>
      </c>
      <c r="AH183" t="e">
        <v>#REF!</v>
      </c>
      <c r="AI183">
        <v>13474</v>
      </c>
      <c r="AJ183">
        <v>88400</v>
      </c>
      <c r="AK183">
        <v>90.49</v>
      </c>
      <c r="AL183">
        <v>129.5</v>
      </c>
      <c r="AM183">
        <v>241.35</v>
      </c>
      <c r="AN183">
        <v>90.49</v>
      </c>
      <c r="AO183">
        <v>282</v>
      </c>
      <c r="AP183">
        <v>90.49</v>
      </c>
      <c r="AQ183">
        <v>26899</v>
      </c>
      <c r="AR183">
        <v>1216</v>
      </c>
      <c r="AS183">
        <v>90.49</v>
      </c>
      <c r="AT183">
        <v>110.45</v>
      </c>
      <c r="AU183">
        <v>751.5</v>
      </c>
      <c r="AV183">
        <v>8496.5</v>
      </c>
      <c r="AW183">
        <v>244.35</v>
      </c>
      <c r="AX183">
        <v>3819</v>
      </c>
      <c r="AY183">
        <v>280.99</v>
      </c>
      <c r="AZ183">
        <v>90.49</v>
      </c>
      <c r="BA183">
        <v>327.8</v>
      </c>
      <c r="BB183">
        <v>323.8</v>
      </c>
      <c r="BC183">
        <v>3719</v>
      </c>
      <c r="BD183">
        <v>279.5</v>
      </c>
      <c r="BE183">
        <v>100.4</v>
      </c>
      <c r="BF183">
        <v>90.49</v>
      </c>
      <c r="BG183">
        <v>90.49</v>
      </c>
      <c r="BH183">
        <v>751.5</v>
      </c>
      <c r="BI183">
        <v>90.49</v>
      </c>
      <c r="BJ183">
        <v>1004</v>
      </c>
      <c r="BK183">
        <v>129.5</v>
      </c>
      <c r="BL183">
        <v>3353</v>
      </c>
      <c r="BM183">
        <v>2814</v>
      </c>
      <c r="BN183">
        <v>579.20000000000005</v>
      </c>
      <c r="BO183">
        <v>251.75</v>
      </c>
      <c r="BP183">
        <v>744.25</v>
      </c>
      <c r="BQ183">
        <v>90.49</v>
      </c>
      <c r="BR183">
        <v>60.24</v>
      </c>
      <c r="BS183">
        <v>1885227</v>
      </c>
      <c r="BT183">
        <v>19470.599999999999</v>
      </c>
      <c r="BU183" t="str">
        <f>SRP[[#This Row],[Tier]]&amp;" - "&amp;DOLLAR(SRP[[#This Row],[United States]],2)&amp;" USD"</f>
        <v>181 - $90.49 USD</v>
      </c>
    </row>
    <row r="184" spans="1:73" x14ac:dyDescent="0.25">
      <c r="A184">
        <v>182</v>
      </c>
      <c r="B184">
        <v>90.99</v>
      </c>
      <c r="C184">
        <v>6916</v>
      </c>
      <c r="D184">
        <v>704</v>
      </c>
      <c r="E184">
        <v>126.45</v>
      </c>
      <c r="F184">
        <v>90.99</v>
      </c>
      <c r="G184">
        <v>7790</v>
      </c>
      <c r="H184">
        <v>90.99</v>
      </c>
      <c r="I184">
        <v>181</v>
      </c>
      <c r="J184">
        <v>136.5</v>
      </c>
      <c r="K184">
        <v>90.99</v>
      </c>
      <c r="L184">
        <v>55400</v>
      </c>
      <c r="M184" t="s">
        <v>530</v>
      </c>
      <c r="N184">
        <v>190900</v>
      </c>
      <c r="O184">
        <v>45500</v>
      </c>
      <c r="P184">
        <v>546</v>
      </c>
      <c r="Q184">
        <v>90.99</v>
      </c>
      <c r="R184">
        <v>1819</v>
      </c>
      <c r="S184">
        <v>600</v>
      </c>
      <c r="T184">
        <v>566.5</v>
      </c>
      <c r="U184">
        <v>90.99</v>
      </c>
      <c r="V184">
        <v>90.99</v>
      </c>
      <c r="W184">
        <v>90.99</v>
      </c>
      <c r="X184">
        <v>90.99</v>
      </c>
      <c r="Y184">
        <v>90.99</v>
      </c>
      <c r="Z184">
        <v>832</v>
      </c>
      <c r="AA184">
        <v>18190</v>
      </c>
      <c r="AB184">
        <v>11829</v>
      </c>
      <c r="AC184">
        <v>3320</v>
      </c>
      <c r="AD184">
        <v>880000</v>
      </c>
      <c r="AE184">
        <v>90.99</v>
      </c>
      <c r="AF184">
        <v>425</v>
      </c>
      <c r="AG184">
        <v>90.99</v>
      </c>
      <c r="AH184" t="e">
        <v>#REF!</v>
      </c>
      <c r="AI184">
        <v>13549</v>
      </c>
      <c r="AJ184">
        <v>88900</v>
      </c>
      <c r="AK184">
        <v>90.99</v>
      </c>
      <c r="AL184">
        <v>130</v>
      </c>
      <c r="AM184">
        <v>242.7</v>
      </c>
      <c r="AN184">
        <v>90.99</v>
      </c>
      <c r="AO184">
        <v>283</v>
      </c>
      <c r="AP184">
        <v>90.99</v>
      </c>
      <c r="AQ184">
        <v>27049</v>
      </c>
      <c r="AR184">
        <v>1223</v>
      </c>
      <c r="AS184">
        <v>90.99</v>
      </c>
      <c r="AT184">
        <v>110.95</v>
      </c>
      <c r="AU184">
        <v>754</v>
      </c>
      <c r="AV184">
        <v>8544</v>
      </c>
      <c r="AW184">
        <v>245.7</v>
      </c>
      <c r="AX184">
        <v>3839</v>
      </c>
      <c r="AY184">
        <v>281.99</v>
      </c>
      <c r="AZ184">
        <v>90.99</v>
      </c>
      <c r="BA184">
        <v>329.6</v>
      </c>
      <c r="BB184">
        <v>325.60000000000002</v>
      </c>
      <c r="BC184">
        <v>3739</v>
      </c>
      <c r="BD184">
        <v>280</v>
      </c>
      <c r="BE184">
        <v>100.9</v>
      </c>
      <c r="BF184">
        <v>90.99</v>
      </c>
      <c r="BG184">
        <v>90.99</v>
      </c>
      <c r="BH184">
        <v>754</v>
      </c>
      <c r="BI184">
        <v>90.99</v>
      </c>
      <c r="BJ184">
        <v>1009</v>
      </c>
      <c r="BK184">
        <v>130</v>
      </c>
      <c r="BL184">
        <v>3376</v>
      </c>
      <c r="BM184">
        <v>2829</v>
      </c>
      <c r="BN184">
        <v>582.4</v>
      </c>
      <c r="BO184">
        <v>253.5</v>
      </c>
      <c r="BP184">
        <v>748.5</v>
      </c>
      <c r="BQ184">
        <v>90.99</v>
      </c>
      <c r="BR184">
        <v>60.49</v>
      </c>
      <c r="BS184">
        <v>1895644</v>
      </c>
      <c r="BT184">
        <v>19578.2</v>
      </c>
      <c r="BU184" t="str">
        <f>SRP[[#This Row],[Tier]]&amp;" - "&amp;DOLLAR(SRP[[#This Row],[United States]],2)&amp;" USD"</f>
        <v>182 - $90.99 USD</v>
      </c>
    </row>
    <row r="185" spans="1:73" x14ac:dyDescent="0.25">
      <c r="A185">
        <v>183</v>
      </c>
      <c r="B185">
        <v>91.49</v>
      </c>
      <c r="C185">
        <v>6954</v>
      </c>
      <c r="D185">
        <v>706.5</v>
      </c>
      <c r="E185">
        <v>127.2</v>
      </c>
      <c r="F185">
        <v>91.49</v>
      </c>
      <c r="G185">
        <v>7835</v>
      </c>
      <c r="H185">
        <v>91.49</v>
      </c>
      <c r="I185">
        <v>182</v>
      </c>
      <c r="J185">
        <v>137.25</v>
      </c>
      <c r="K185">
        <v>91.49</v>
      </c>
      <c r="L185">
        <v>55650</v>
      </c>
      <c r="M185" t="s">
        <v>530</v>
      </c>
      <c r="N185">
        <v>191400</v>
      </c>
      <c r="O185">
        <v>45750</v>
      </c>
      <c r="P185">
        <v>549</v>
      </c>
      <c r="Q185">
        <v>91.49</v>
      </c>
      <c r="R185">
        <v>1829</v>
      </c>
      <c r="S185">
        <v>602.5</v>
      </c>
      <c r="T185">
        <v>569.75</v>
      </c>
      <c r="U185">
        <v>91.49</v>
      </c>
      <c r="V185">
        <v>91.49</v>
      </c>
      <c r="W185">
        <v>91.49</v>
      </c>
      <c r="X185">
        <v>91.49</v>
      </c>
      <c r="Y185">
        <v>91.49</v>
      </c>
      <c r="Z185">
        <v>838.5</v>
      </c>
      <c r="AA185">
        <v>18290</v>
      </c>
      <c r="AB185">
        <v>11894</v>
      </c>
      <c r="AC185">
        <v>3330</v>
      </c>
      <c r="AD185">
        <v>885000</v>
      </c>
      <c r="AE185">
        <v>91.49</v>
      </c>
      <c r="AF185">
        <v>427.5</v>
      </c>
      <c r="AG185">
        <v>91.49</v>
      </c>
      <c r="AH185" t="e">
        <v>#REF!</v>
      </c>
      <c r="AI185">
        <v>13624</v>
      </c>
      <c r="AJ185">
        <v>89400</v>
      </c>
      <c r="AK185">
        <v>91.49</v>
      </c>
      <c r="AL185">
        <v>130.5</v>
      </c>
      <c r="AM185">
        <v>244.05</v>
      </c>
      <c r="AN185">
        <v>91.49</v>
      </c>
      <c r="AO185">
        <v>285</v>
      </c>
      <c r="AP185">
        <v>91.49</v>
      </c>
      <c r="AQ185">
        <v>27199</v>
      </c>
      <c r="AR185">
        <v>1230</v>
      </c>
      <c r="AS185">
        <v>91.49</v>
      </c>
      <c r="AT185">
        <v>111.45</v>
      </c>
      <c r="AU185">
        <v>756.5</v>
      </c>
      <c r="AV185">
        <v>8591.5</v>
      </c>
      <c r="AW185">
        <v>247.05</v>
      </c>
      <c r="AX185">
        <v>3859</v>
      </c>
      <c r="AY185">
        <v>282.99</v>
      </c>
      <c r="AZ185">
        <v>91.49</v>
      </c>
      <c r="BA185">
        <v>331.4</v>
      </c>
      <c r="BB185">
        <v>327.39999999999998</v>
      </c>
      <c r="BC185">
        <v>3759</v>
      </c>
      <c r="BD185">
        <v>280.5</v>
      </c>
      <c r="BE185">
        <v>101.4</v>
      </c>
      <c r="BF185">
        <v>91.49</v>
      </c>
      <c r="BG185">
        <v>91.49</v>
      </c>
      <c r="BH185">
        <v>756.5</v>
      </c>
      <c r="BI185">
        <v>91.49</v>
      </c>
      <c r="BJ185">
        <v>1014</v>
      </c>
      <c r="BK185">
        <v>130.5</v>
      </c>
      <c r="BL185">
        <v>3399</v>
      </c>
      <c r="BM185">
        <v>2844</v>
      </c>
      <c r="BN185">
        <v>585.6</v>
      </c>
      <c r="BO185">
        <v>255.25</v>
      </c>
      <c r="BP185">
        <v>752.75</v>
      </c>
      <c r="BQ185">
        <v>91.49</v>
      </c>
      <c r="BR185">
        <v>60.74</v>
      </c>
      <c r="BS185">
        <v>1906061</v>
      </c>
      <c r="BT185">
        <v>19685.8</v>
      </c>
      <c r="BU185" t="str">
        <f>SRP[[#This Row],[Tier]]&amp;" - "&amp;DOLLAR(SRP[[#This Row],[United States]],2)&amp;" USD"</f>
        <v>183 - $91.49 USD</v>
      </c>
    </row>
    <row r="186" spans="1:73" x14ac:dyDescent="0.25">
      <c r="A186">
        <v>184</v>
      </c>
      <c r="B186">
        <v>91.99</v>
      </c>
      <c r="C186">
        <v>6992</v>
      </c>
      <c r="D186">
        <v>709</v>
      </c>
      <c r="E186">
        <v>127.95</v>
      </c>
      <c r="F186">
        <v>91.99</v>
      </c>
      <c r="G186">
        <v>7880</v>
      </c>
      <c r="H186">
        <v>91.99</v>
      </c>
      <c r="I186">
        <v>183</v>
      </c>
      <c r="J186">
        <v>138</v>
      </c>
      <c r="K186">
        <v>91.99</v>
      </c>
      <c r="L186">
        <v>55900</v>
      </c>
      <c r="M186" t="s">
        <v>530</v>
      </c>
      <c r="N186">
        <v>191900</v>
      </c>
      <c r="O186">
        <v>46000</v>
      </c>
      <c r="P186">
        <v>552</v>
      </c>
      <c r="Q186">
        <v>91.99</v>
      </c>
      <c r="R186">
        <v>1839</v>
      </c>
      <c r="S186">
        <v>605</v>
      </c>
      <c r="T186">
        <v>573</v>
      </c>
      <c r="U186">
        <v>91.99</v>
      </c>
      <c r="V186">
        <v>91.99</v>
      </c>
      <c r="W186">
        <v>91.99</v>
      </c>
      <c r="X186">
        <v>91.99</v>
      </c>
      <c r="Y186">
        <v>91.99</v>
      </c>
      <c r="Z186">
        <v>845</v>
      </c>
      <c r="AA186">
        <v>18390</v>
      </c>
      <c r="AB186">
        <v>11959</v>
      </c>
      <c r="AC186">
        <v>3340</v>
      </c>
      <c r="AD186">
        <v>890000</v>
      </c>
      <c r="AE186">
        <v>91.99</v>
      </c>
      <c r="AF186">
        <v>430</v>
      </c>
      <c r="AG186">
        <v>91.99</v>
      </c>
      <c r="AH186" t="e">
        <v>#REF!</v>
      </c>
      <c r="AI186">
        <v>13699</v>
      </c>
      <c r="AJ186">
        <v>89900</v>
      </c>
      <c r="AK186">
        <v>91.99</v>
      </c>
      <c r="AL186">
        <v>131</v>
      </c>
      <c r="AM186">
        <v>245.4</v>
      </c>
      <c r="AN186">
        <v>91.99</v>
      </c>
      <c r="AO186">
        <v>286</v>
      </c>
      <c r="AP186">
        <v>91.99</v>
      </c>
      <c r="AQ186">
        <v>27349</v>
      </c>
      <c r="AR186">
        <v>1237</v>
      </c>
      <c r="AS186">
        <v>91.99</v>
      </c>
      <c r="AT186">
        <v>111.95</v>
      </c>
      <c r="AU186">
        <v>759</v>
      </c>
      <c r="AV186">
        <v>8639</v>
      </c>
      <c r="AW186">
        <v>248.4</v>
      </c>
      <c r="AX186">
        <v>3879</v>
      </c>
      <c r="AY186">
        <v>283.99</v>
      </c>
      <c r="AZ186">
        <v>91.99</v>
      </c>
      <c r="BA186">
        <v>333.2</v>
      </c>
      <c r="BB186">
        <v>329.2</v>
      </c>
      <c r="BC186">
        <v>3779</v>
      </c>
      <c r="BD186">
        <v>281</v>
      </c>
      <c r="BE186">
        <v>101.9</v>
      </c>
      <c r="BF186">
        <v>91.99</v>
      </c>
      <c r="BG186">
        <v>91.99</v>
      </c>
      <c r="BH186">
        <v>759</v>
      </c>
      <c r="BI186">
        <v>91.99</v>
      </c>
      <c r="BJ186">
        <v>1019</v>
      </c>
      <c r="BK186">
        <v>131</v>
      </c>
      <c r="BL186">
        <v>3422</v>
      </c>
      <c r="BM186">
        <v>2859</v>
      </c>
      <c r="BN186">
        <v>588.79999999999995</v>
      </c>
      <c r="BO186">
        <v>257</v>
      </c>
      <c r="BP186">
        <v>757</v>
      </c>
      <c r="BQ186">
        <v>91.99</v>
      </c>
      <c r="BR186">
        <v>60.99</v>
      </c>
      <c r="BS186">
        <v>1916478</v>
      </c>
      <c r="BT186">
        <v>19793.400000000001</v>
      </c>
      <c r="BU186" t="str">
        <f>SRP[[#This Row],[Tier]]&amp;" - "&amp;DOLLAR(SRP[[#This Row],[United States]],2)&amp;" USD"</f>
        <v>184 - $91.99 USD</v>
      </c>
    </row>
    <row r="187" spans="1:73" x14ac:dyDescent="0.25">
      <c r="A187">
        <v>185</v>
      </c>
      <c r="B187">
        <v>92.49</v>
      </c>
      <c r="C187">
        <v>7030</v>
      </c>
      <c r="D187">
        <v>711.5</v>
      </c>
      <c r="E187">
        <v>128.69999999999999</v>
      </c>
      <c r="F187">
        <v>92.49</v>
      </c>
      <c r="G187">
        <v>7925</v>
      </c>
      <c r="H187">
        <v>92.49</v>
      </c>
      <c r="I187">
        <v>184</v>
      </c>
      <c r="J187">
        <v>138.75</v>
      </c>
      <c r="K187">
        <v>92.49</v>
      </c>
      <c r="L187">
        <v>56150</v>
      </c>
      <c r="M187" t="s">
        <v>530</v>
      </c>
      <c r="N187">
        <v>192400</v>
      </c>
      <c r="O187">
        <v>46250</v>
      </c>
      <c r="P187">
        <v>555</v>
      </c>
      <c r="Q187">
        <v>92.49</v>
      </c>
      <c r="R187">
        <v>1849</v>
      </c>
      <c r="S187">
        <v>607.5</v>
      </c>
      <c r="T187">
        <v>576.25</v>
      </c>
      <c r="U187">
        <v>92.49</v>
      </c>
      <c r="V187">
        <v>92.49</v>
      </c>
      <c r="W187">
        <v>92.49</v>
      </c>
      <c r="X187">
        <v>92.49</v>
      </c>
      <c r="Y187">
        <v>92.49</v>
      </c>
      <c r="Z187">
        <v>851.5</v>
      </c>
      <c r="AA187">
        <v>18490</v>
      </c>
      <c r="AB187">
        <v>12024</v>
      </c>
      <c r="AC187">
        <v>3350</v>
      </c>
      <c r="AD187">
        <v>895000</v>
      </c>
      <c r="AE187">
        <v>92.49</v>
      </c>
      <c r="AF187">
        <v>432.5</v>
      </c>
      <c r="AG187">
        <v>92.49</v>
      </c>
      <c r="AH187" t="e">
        <v>#REF!</v>
      </c>
      <c r="AI187">
        <v>13774</v>
      </c>
      <c r="AJ187">
        <v>90400</v>
      </c>
      <c r="AK187">
        <v>92.49</v>
      </c>
      <c r="AL187">
        <v>131.5</v>
      </c>
      <c r="AM187">
        <v>246.75</v>
      </c>
      <c r="AN187">
        <v>92.49</v>
      </c>
      <c r="AO187">
        <v>288</v>
      </c>
      <c r="AP187">
        <v>92.49</v>
      </c>
      <c r="AQ187">
        <v>27499</v>
      </c>
      <c r="AR187">
        <v>1244</v>
      </c>
      <c r="AS187">
        <v>92.49</v>
      </c>
      <c r="AT187">
        <v>112.45</v>
      </c>
      <c r="AU187">
        <v>761.5</v>
      </c>
      <c r="AV187">
        <v>8686.5</v>
      </c>
      <c r="AW187">
        <v>249.75</v>
      </c>
      <c r="AX187">
        <v>3899</v>
      </c>
      <c r="AY187">
        <v>284.99</v>
      </c>
      <c r="AZ187">
        <v>92.49</v>
      </c>
      <c r="BA187">
        <v>335</v>
      </c>
      <c r="BB187">
        <v>331</v>
      </c>
      <c r="BC187">
        <v>3799</v>
      </c>
      <c r="BD187">
        <v>281.5</v>
      </c>
      <c r="BE187">
        <v>102.4</v>
      </c>
      <c r="BF187">
        <v>92.49</v>
      </c>
      <c r="BG187">
        <v>92.49</v>
      </c>
      <c r="BH187">
        <v>761.5</v>
      </c>
      <c r="BI187">
        <v>92.49</v>
      </c>
      <c r="BJ187">
        <v>1024</v>
      </c>
      <c r="BK187">
        <v>131.5</v>
      </c>
      <c r="BL187">
        <v>3445</v>
      </c>
      <c r="BM187">
        <v>2874</v>
      </c>
      <c r="BN187">
        <v>592</v>
      </c>
      <c r="BO187">
        <v>258.75</v>
      </c>
      <c r="BP187">
        <v>761.25</v>
      </c>
      <c r="BQ187">
        <v>92.49</v>
      </c>
      <c r="BR187">
        <v>61.24</v>
      </c>
      <c r="BS187">
        <v>1926895</v>
      </c>
      <c r="BT187">
        <v>19901</v>
      </c>
      <c r="BU187" t="str">
        <f>SRP[[#This Row],[Tier]]&amp;" - "&amp;DOLLAR(SRP[[#This Row],[United States]],2)&amp;" USD"</f>
        <v>185 - $92.49 USD</v>
      </c>
    </row>
    <row r="188" spans="1:73" x14ac:dyDescent="0.25">
      <c r="A188">
        <v>186</v>
      </c>
      <c r="B188">
        <v>92.99</v>
      </c>
      <c r="C188">
        <v>7068</v>
      </c>
      <c r="D188">
        <v>714</v>
      </c>
      <c r="E188">
        <v>129.44999999999999</v>
      </c>
      <c r="F188">
        <v>92.99</v>
      </c>
      <c r="G188">
        <v>7970</v>
      </c>
      <c r="H188">
        <v>92.99</v>
      </c>
      <c r="I188">
        <v>185</v>
      </c>
      <c r="J188">
        <v>139.5</v>
      </c>
      <c r="K188">
        <v>92.99</v>
      </c>
      <c r="L188">
        <v>56400</v>
      </c>
      <c r="M188" t="s">
        <v>530</v>
      </c>
      <c r="N188">
        <v>192900</v>
      </c>
      <c r="O188">
        <v>46500</v>
      </c>
      <c r="P188">
        <v>558</v>
      </c>
      <c r="Q188">
        <v>92.99</v>
      </c>
      <c r="R188">
        <v>1859</v>
      </c>
      <c r="S188">
        <v>610</v>
      </c>
      <c r="T188">
        <v>579.5</v>
      </c>
      <c r="U188">
        <v>92.99</v>
      </c>
      <c r="V188">
        <v>92.99</v>
      </c>
      <c r="W188">
        <v>92.99</v>
      </c>
      <c r="X188">
        <v>92.99</v>
      </c>
      <c r="Y188">
        <v>92.99</v>
      </c>
      <c r="Z188">
        <v>858</v>
      </c>
      <c r="AA188">
        <v>18590</v>
      </c>
      <c r="AB188">
        <v>12089</v>
      </c>
      <c r="AC188">
        <v>3360</v>
      </c>
      <c r="AD188">
        <v>900000</v>
      </c>
      <c r="AE188">
        <v>92.99</v>
      </c>
      <c r="AF188">
        <v>435</v>
      </c>
      <c r="AG188">
        <v>92.99</v>
      </c>
      <c r="AH188" t="e">
        <v>#REF!</v>
      </c>
      <c r="AI188">
        <v>13849</v>
      </c>
      <c r="AJ188">
        <v>90900</v>
      </c>
      <c r="AK188">
        <v>92.99</v>
      </c>
      <c r="AL188">
        <v>132</v>
      </c>
      <c r="AM188">
        <v>248.1</v>
      </c>
      <c r="AN188">
        <v>92.99</v>
      </c>
      <c r="AO188">
        <v>289</v>
      </c>
      <c r="AP188">
        <v>92.99</v>
      </c>
      <c r="AQ188">
        <v>27649</v>
      </c>
      <c r="AR188">
        <v>1251</v>
      </c>
      <c r="AS188">
        <v>92.99</v>
      </c>
      <c r="AT188">
        <v>112.95</v>
      </c>
      <c r="AU188">
        <v>764</v>
      </c>
      <c r="AV188">
        <v>8734</v>
      </c>
      <c r="AW188">
        <v>251.1</v>
      </c>
      <c r="AX188">
        <v>3919</v>
      </c>
      <c r="AY188">
        <v>285.99</v>
      </c>
      <c r="AZ188">
        <v>92.99</v>
      </c>
      <c r="BA188">
        <v>336.8</v>
      </c>
      <c r="BB188">
        <v>332.8</v>
      </c>
      <c r="BC188">
        <v>3819</v>
      </c>
      <c r="BD188">
        <v>282</v>
      </c>
      <c r="BE188">
        <v>102.9</v>
      </c>
      <c r="BF188">
        <v>92.99</v>
      </c>
      <c r="BG188">
        <v>92.99</v>
      </c>
      <c r="BH188">
        <v>764</v>
      </c>
      <c r="BI188">
        <v>92.99</v>
      </c>
      <c r="BJ188">
        <v>1029</v>
      </c>
      <c r="BK188">
        <v>132</v>
      </c>
      <c r="BL188">
        <v>3468</v>
      </c>
      <c r="BM188">
        <v>2889</v>
      </c>
      <c r="BN188">
        <v>595.20000000000005</v>
      </c>
      <c r="BO188">
        <v>260.5</v>
      </c>
      <c r="BP188">
        <v>765.5</v>
      </c>
      <c r="BQ188">
        <v>92.99</v>
      </c>
      <c r="BR188">
        <v>61.49</v>
      </c>
      <c r="BS188">
        <v>1937312</v>
      </c>
      <c r="BT188">
        <v>20008.599999999999</v>
      </c>
      <c r="BU188" t="str">
        <f>SRP[[#This Row],[Tier]]&amp;" - "&amp;DOLLAR(SRP[[#This Row],[United States]],2)&amp;" USD"</f>
        <v>186 - $92.99 USD</v>
      </c>
    </row>
    <row r="189" spans="1:73" x14ac:dyDescent="0.25">
      <c r="A189">
        <v>187</v>
      </c>
      <c r="B189">
        <v>93.49</v>
      </c>
      <c r="C189">
        <v>7106</v>
      </c>
      <c r="D189">
        <v>716.5</v>
      </c>
      <c r="E189">
        <v>130.19999999999999</v>
      </c>
      <c r="F189">
        <v>93.49</v>
      </c>
      <c r="G189">
        <v>8015</v>
      </c>
      <c r="H189">
        <v>93.49</v>
      </c>
      <c r="I189">
        <v>186</v>
      </c>
      <c r="J189">
        <v>140.25</v>
      </c>
      <c r="K189">
        <v>93.49</v>
      </c>
      <c r="L189">
        <v>56650</v>
      </c>
      <c r="M189" t="s">
        <v>530</v>
      </c>
      <c r="N189">
        <v>193400</v>
      </c>
      <c r="O189">
        <v>46750</v>
      </c>
      <c r="P189">
        <v>561</v>
      </c>
      <c r="Q189">
        <v>93.49</v>
      </c>
      <c r="R189">
        <v>1869</v>
      </c>
      <c r="S189">
        <v>612.5</v>
      </c>
      <c r="T189">
        <v>582.75</v>
      </c>
      <c r="U189">
        <v>93.49</v>
      </c>
      <c r="V189">
        <v>93.49</v>
      </c>
      <c r="W189">
        <v>93.49</v>
      </c>
      <c r="X189">
        <v>93.49</v>
      </c>
      <c r="Y189">
        <v>93.49</v>
      </c>
      <c r="Z189">
        <v>864.5</v>
      </c>
      <c r="AA189">
        <v>18690</v>
      </c>
      <c r="AB189">
        <v>12154</v>
      </c>
      <c r="AC189">
        <v>3370</v>
      </c>
      <c r="AD189">
        <v>905000</v>
      </c>
      <c r="AE189">
        <v>93.49</v>
      </c>
      <c r="AF189">
        <v>437.5</v>
      </c>
      <c r="AG189">
        <v>93.49</v>
      </c>
      <c r="AH189" t="e">
        <v>#REF!</v>
      </c>
      <c r="AI189">
        <v>13924</v>
      </c>
      <c r="AJ189">
        <v>91400</v>
      </c>
      <c r="AK189">
        <v>93.49</v>
      </c>
      <c r="AL189">
        <v>132.5</v>
      </c>
      <c r="AM189">
        <v>249.45</v>
      </c>
      <c r="AN189">
        <v>93.49</v>
      </c>
      <c r="AO189">
        <v>291</v>
      </c>
      <c r="AP189">
        <v>93.49</v>
      </c>
      <c r="AQ189">
        <v>27799</v>
      </c>
      <c r="AR189">
        <v>1258</v>
      </c>
      <c r="AS189">
        <v>93.49</v>
      </c>
      <c r="AT189">
        <v>113.45</v>
      </c>
      <c r="AU189">
        <v>766.5</v>
      </c>
      <c r="AV189">
        <v>8781.5</v>
      </c>
      <c r="AW189">
        <v>252.45</v>
      </c>
      <c r="AX189">
        <v>3939</v>
      </c>
      <c r="AY189">
        <v>286.99</v>
      </c>
      <c r="AZ189">
        <v>93.49</v>
      </c>
      <c r="BA189">
        <v>338.6</v>
      </c>
      <c r="BB189">
        <v>334.6</v>
      </c>
      <c r="BC189">
        <v>3839</v>
      </c>
      <c r="BD189">
        <v>282.5</v>
      </c>
      <c r="BE189">
        <v>103.4</v>
      </c>
      <c r="BF189">
        <v>93.49</v>
      </c>
      <c r="BG189">
        <v>93.49</v>
      </c>
      <c r="BH189">
        <v>766.5</v>
      </c>
      <c r="BI189">
        <v>93.49</v>
      </c>
      <c r="BJ189">
        <v>1034</v>
      </c>
      <c r="BK189">
        <v>132.5</v>
      </c>
      <c r="BL189">
        <v>3491</v>
      </c>
      <c r="BM189">
        <v>2904</v>
      </c>
      <c r="BN189">
        <v>598.4</v>
      </c>
      <c r="BO189">
        <v>262.25</v>
      </c>
      <c r="BP189">
        <v>769.75</v>
      </c>
      <c r="BQ189">
        <v>93.49</v>
      </c>
      <c r="BR189">
        <v>61.74</v>
      </c>
      <c r="BS189">
        <v>1947729</v>
      </c>
      <c r="BT189">
        <v>20116.2</v>
      </c>
      <c r="BU189" t="str">
        <f>SRP[[#This Row],[Tier]]&amp;" - "&amp;DOLLAR(SRP[[#This Row],[United States]],2)&amp;" USD"</f>
        <v>187 - $93.49 USD</v>
      </c>
    </row>
    <row r="190" spans="1:73" x14ac:dyDescent="0.25">
      <c r="A190">
        <v>188</v>
      </c>
      <c r="B190">
        <v>93.99</v>
      </c>
      <c r="C190">
        <v>7144</v>
      </c>
      <c r="D190">
        <v>719</v>
      </c>
      <c r="E190">
        <v>130.94999999999999</v>
      </c>
      <c r="F190">
        <v>93.99</v>
      </c>
      <c r="G190">
        <v>8060</v>
      </c>
      <c r="H190">
        <v>93.99</v>
      </c>
      <c r="I190">
        <v>187</v>
      </c>
      <c r="J190">
        <v>141</v>
      </c>
      <c r="K190">
        <v>93.99</v>
      </c>
      <c r="L190">
        <v>56900</v>
      </c>
      <c r="M190" t="s">
        <v>530</v>
      </c>
      <c r="N190">
        <v>193900</v>
      </c>
      <c r="O190">
        <v>47000</v>
      </c>
      <c r="P190">
        <v>564</v>
      </c>
      <c r="Q190">
        <v>93.99</v>
      </c>
      <c r="R190">
        <v>1879</v>
      </c>
      <c r="S190">
        <v>615</v>
      </c>
      <c r="T190">
        <v>586</v>
      </c>
      <c r="U190">
        <v>93.99</v>
      </c>
      <c r="V190">
        <v>93.99</v>
      </c>
      <c r="W190">
        <v>93.99</v>
      </c>
      <c r="X190">
        <v>93.99</v>
      </c>
      <c r="Y190">
        <v>93.99</v>
      </c>
      <c r="Z190">
        <v>871</v>
      </c>
      <c r="AA190">
        <v>18790</v>
      </c>
      <c r="AB190">
        <v>12219</v>
      </c>
      <c r="AC190">
        <v>3380</v>
      </c>
      <c r="AD190">
        <v>910000</v>
      </c>
      <c r="AE190">
        <v>93.99</v>
      </c>
      <c r="AF190">
        <v>440</v>
      </c>
      <c r="AG190">
        <v>93.99</v>
      </c>
      <c r="AH190" t="e">
        <v>#REF!</v>
      </c>
      <c r="AI190">
        <v>13999</v>
      </c>
      <c r="AJ190">
        <v>91900</v>
      </c>
      <c r="AK190">
        <v>93.99</v>
      </c>
      <c r="AL190">
        <v>133</v>
      </c>
      <c r="AM190">
        <v>250.8</v>
      </c>
      <c r="AN190">
        <v>93.99</v>
      </c>
      <c r="AO190">
        <v>292</v>
      </c>
      <c r="AP190">
        <v>93.99</v>
      </c>
      <c r="AQ190">
        <v>27949</v>
      </c>
      <c r="AR190">
        <v>1265</v>
      </c>
      <c r="AS190">
        <v>93.99</v>
      </c>
      <c r="AT190">
        <v>113.95</v>
      </c>
      <c r="AU190">
        <v>769</v>
      </c>
      <c r="AV190">
        <v>8829</v>
      </c>
      <c r="AW190">
        <v>253.8</v>
      </c>
      <c r="AX190">
        <v>3959</v>
      </c>
      <c r="AY190">
        <v>287.99</v>
      </c>
      <c r="AZ190">
        <v>93.99</v>
      </c>
      <c r="BA190">
        <v>340.4</v>
      </c>
      <c r="BB190">
        <v>336.4</v>
      </c>
      <c r="BC190">
        <v>3859</v>
      </c>
      <c r="BD190">
        <v>283</v>
      </c>
      <c r="BE190">
        <v>103.9</v>
      </c>
      <c r="BF190">
        <v>93.99</v>
      </c>
      <c r="BG190">
        <v>93.99</v>
      </c>
      <c r="BH190">
        <v>769</v>
      </c>
      <c r="BI190">
        <v>93.99</v>
      </c>
      <c r="BJ190">
        <v>1039</v>
      </c>
      <c r="BK190">
        <v>133</v>
      </c>
      <c r="BL190">
        <v>3514</v>
      </c>
      <c r="BM190">
        <v>2919</v>
      </c>
      <c r="BN190">
        <v>601.6</v>
      </c>
      <c r="BO190">
        <v>264</v>
      </c>
      <c r="BP190">
        <v>774</v>
      </c>
      <c r="BQ190">
        <v>93.99</v>
      </c>
      <c r="BR190">
        <v>61.99</v>
      </c>
      <c r="BS190">
        <v>1958146</v>
      </c>
      <c r="BT190">
        <v>20223.8</v>
      </c>
      <c r="BU190" t="str">
        <f>SRP[[#This Row],[Tier]]&amp;" - "&amp;DOLLAR(SRP[[#This Row],[United States]],2)&amp;" USD"</f>
        <v>188 - $93.99 USD</v>
      </c>
    </row>
    <row r="191" spans="1:73" x14ac:dyDescent="0.25">
      <c r="A191">
        <v>189</v>
      </c>
      <c r="B191">
        <v>94.49</v>
      </c>
      <c r="C191">
        <v>7182</v>
      </c>
      <c r="D191">
        <v>721.5</v>
      </c>
      <c r="E191">
        <v>131.69999999999999</v>
      </c>
      <c r="F191">
        <v>94.49</v>
      </c>
      <c r="G191">
        <v>8105</v>
      </c>
      <c r="H191">
        <v>94.49</v>
      </c>
      <c r="I191">
        <v>188</v>
      </c>
      <c r="J191">
        <v>141.75</v>
      </c>
      <c r="K191">
        <v>94.49</v>
      </c>
      <c r="L191">
        <v>57150</v>
      </c>
      <c r="M191" t="s">
        <v>530</v>
      </c>
      <c r="N191">
        <v>194400</v>
      </c>
      <c r="O191">
        <v>47250</v>
      </c>
      <c r="P191">
        <v>567</v>
      </c>
      <c r="Q191">
        <v>94.49</v>
      </c>
      <c r="R191">
        <v>1889</v>
      </c>
      <c r="S191">
        <v>617.5</v>
      </c>
      <c r="T191">
        <v>589.25</v>
      </c>
      <c r="U191">
        <v>94.49</v>
      </c>
      <c r="V191">
        <v>94.49</v>
      </c>
      <c r="W191">
        <v>94.49</v>
      </c>
      <c r="X191">
        <v>94.49</v>
      </c>
      <c r="Y191">
        <v>94.49</v>
      </c>
      <c r="Z191">
        <v>877.5</v>
      </c>
      <c r="AA191">
        <v>18890</v>
      </c>
      <c r="AB191">
        <v>12284</v>
      </c>
      <c r="AC191">
        <v>3390</v>
      </c>
      <c r="AD191">
        <v>915000</v>
      </c>
      <c r="AE191">
        <v>94.49</v>
      </c>
      <c r="AF191">
        <v>442.5</v>
      </c>
      <c r="AG191">
        <v>94.49</v>
      </c>
      <c r="AH191" t="e">
        <v>#REF!</v>
      </c>
      <c r="AI191">
        <v>14074</v>
      </c>
      <c r="AJ191">
        <v>92400</v>
      </c>
      <c r="AK191">
        <v>94.49</v>
      </c>
      <c r="AL191">
        <v>133.5</v>
      </c>
      <c r="AM191">
        <v>252.15</v>
      </c>
      <c r="AN191">
        <v>94.49</v>
      </c>
      <c r="AO191">
        <v>294</v>
      </c>
      <c r="AP191">
        <v>94.49</v>
      </c>
      <c r="AQ191">
        <v>28099</v>
      </c>
      <c r="AR191">
        <v>1272</v>
      </c>
      <c r="AS191">
        <v>94.49</v>
      </c>
      <c r="AT191">
        <v>114.45</v>
      </c>
      <c r="AU191">
        <v>771.5</v>
      </c>
      <c r="AV191">
        <v>8876.5</v>
      </c>
      <c r="AW191">
        <v>255.15</v>
      </c>
      <c r="AX191">
        <v>3979</v>
      </c>
      <c r="AY191">
        <v>288.99</v>
      </c>
      <c r="AZ191">
        <v>94.49</v>
      </c>
      <c r="BA191">
        <v>342.2</v>
      </c>
      <c r="BB191">
        <v>338.2</v>
      </c>
      <c r="BC191">
        <v>3879</v>
      </c>
      <c r="BD191">
        <v>283.5</v>
      </c>
      <c r="BE191">
        <v>104.4</v>
      </c>
      <c r="BF191">
        <v>94.49</v>
      </c>
      <c r="BG191">
        <v>94.49</v>
      </c>
      <c r="BH191">
        <v>771.5</v>
      </c>
      <c r="BI191">
        <v>94.49</v>
      </c>
      <c r="BJ191">
        <v>1044</v>
      </c>
      <c r="BK191">
        <v>133.5</v>
      </c>
      <c r="BL191">
        <v>3537</v>
      </c>
      <c r="BM191">
        <v>2934</v>
      </c>
      <c r="BN191">
        <v>604.79999999999995</v>
      </c>
      <c r="BO191">
        <v>265.75</v>
      </c>
      <c r="BP191">
        <v>778.25</v>
      </c>
      <c r="BQ191">
        <v>94.49</v>
      </c>
      <c r="BR191">
        <v>62.24</v>
      </c>
      <c r="BS191">
        <v>1968563</v>
      </c>
      <c r="BT191">
        <v>20331.400000000001</v>
      </c>
      <c r="BU191" t="str">
        <f>SRP[[#This Row],[Tier]]&amp;" - "&amp;DOLLAR(SRP[[#This Row],[United States]],2)&amp;" USD"</f>
        <v>189 - $94.49 USD</v>
      </c>
    </row>
    <row r="192" spans="1:73" x14ac:dyDescent="0.25">
      <c r="A192">
        <v>190</v>
      </c>
      <c r="B192">
        <v>94.99</v>
      </c>
      <c r="C192">
        <v>7220</v>
      </c>
      <c r="D192">
        <v>724</v>
      </c>
      <c r="E192">
        <v>132.44999999999999</v>
      </c>
      <c r="F192">
        <v>94.99</v>
      </c>
      <c r="G192">
        <v>8150</v>
      </c>
      <c r="H192">
        <v>94.99</v>
      </c>
      <c r="I192">
        <v>189</v>
      </c>
      <c r="J192">
        <v>142.5</v>
      </c>
      <c r="K192">
        <v>94.99</v>
      </c>
      <c r="L192">
        <v>57400</v>
      </c>
      <c r="M192" t="s">
        <v>530</v>
      </c>
      <c r="N192">
        <v>194900</v>
      </c>
      <c r="O192">
        <v>47500</v>
      </c>
      <c r="P192">
        <v>570</v>
      </c>
      <c r="Q192">
        <v>94.99</v>
      </c>
      <c r="R192">
        <v>1899</v>
      </c>
      <c r="S192">
        <v>620</v>
      </c>
      <c r="T192">
        <v>592.5</v>
      </c>
      <c r="U192">
        <v>94.99</v>
      </c>
      <c r="V192">
        <v>94.99</v>
      </c>
      <c r="W192">
        <v>94.99</v>
      </c>
      <c r="X192">
        <v>94.99</v>
      </c>
      <c r="Y192">
        <v>94.99</v>
      </c>
      <c r="Z192">
        <v>884</v>
      </c>
      <c r="AA192">
        <v>18990</v>
      </c>
      <c r="AB192">
        <v>12349</v>
      </c>
      <c r="AC192">
        <v>3400</v>
      </c>
      <c r="AD192">
        <v>920000</v>
      </c>
      <c r="AE192">
        <v>94.99</v>
      </c>
      <c r="AF192">
        <v>445</v>
      </c>
      <c r="AG192">
        <v>94.99</v>
      </c>
      <c r="AH192" t="e">
        <v>#REF!</v>
      </c>
      <c r="AI192">
        <v>14149</v>
      </c>
      <c r="AJ192">
        <v>92900</v>
      </c>
      <c r="AK192">
        <v>94.99</v>
      </c>
      <c r="AL192">
        <v>134</v>
      </c>
      <c r="AM192">
        <v>253.5</v>
      </c>
      <c r="AN192">
        <v>94.99</v>
      </c>
      <c r="AO192">
        <v>295</v>
      </c>
      <c r="AP192">
        <v>94.99</v>
      </c>
      <c r="AQ192">
        <v>28249</v>
      </c>
      <c r="AR192">
        <v>1279</v>
      </c>
      <c r="AS192">
        <v>94.99</v>
      </c>
      <c r="AT192">
        <v>114.95</v>
      </c>
      <c r="AU192">
        <v>774</v>
      </c>
      <c r="AV192">
        <v>8924</v>
      </c>
      <c r="AW192">
        <v>256.5</v>
      </c>
      <c r="AX192">
        <v>3999</v>
      </c>
      <c r="AY192">
        <v>289.99</v>
      </c>
      <c r="AZ192">
        <v>94.99</v>
      </c>
      <c r="BA192">
        <v>344</v>
      </c>
      <c r="BB192">
        <v>340</v>
      </c>
      <c r="BC192">
        <v>3899</v>
      </c>
      <c r="BD192">
        <v>284</v>
      </c>
      <c r="BE192">
        <v>104.9</v>
      </c>
      <c r="BF192">
        <v>94.99</v>
      </c>
      <c r="BG192">
        <v>94.99</v>
      </c>
      <c r="BH192">
        <v>774</v>
      </c>
      <c r="BI192">
        <v>94.99</v>
      </c>
      <c r="BJ192">
        <v>1049</v>
      </c>
      <c r="BK192">
        <v>134</v>
      </c>
      <c r="BL192">
        <v>3560</v>
      </c>
      <c r="BM192">
        <v>2949</v>
      </c>
      <c r="BN192">
        <v>608</v>
      </c>
      <c r="BO192">
        <v>267.5</v>
      </c>
      <c r="BP192">
        <v>782.5</v>
      </c>
      <c r="BQ192">
        <v>94.99</v>
      </c>
      <c r="BR192">
        <v>62.49</v>
      </c>
      <c r="BS192">
        <v>1978980</v>
      </c>
      <c r="BT192">
        <v>20439</v>
      </c>
      <c r="BU192" t="str">
        <f>SRP[[#This Row],[Tier]]&amp;" - "&amp;DOLLAR(SRP[[#This Row],[United States]],2)&amp;" USD"</f>
        <v>190 - $94.99 USD</v>
      </c>
    </row>
    <row r="193" spans="1:73" x14ac:dyDescent="0.25">
      <c r="A193">
        <v>191</v>
      </c>
      <c r="B193">
        <v>95.49</v>
      </c>
      <c r="C193">
        <v>7258</v>
      </c>
      <c r="D193">
        <v>726.5</v>
      </c>
      <c r="E193">
        <v>133.19999999999999</v>
      </c>
      <c r="F193">
        <v>95.49</v>
      </c>
      <c r="G193">
        <v>8195</v>
      </c>
      <c r="H193">
        <v>95.49</v>
      </c>
      <c r="I193">
        <v>190</v>
      </c>
      <c r="J193">
        <v>143.25</v>
      </c>
      <c r="K193">
        <v>95.49</v>
      </c>
      <c r="L193">
        <v>57650</v>
      </c>
      <c r="M193" t="s">
        <v>530</v>
      </c>
      <c r="N193">
        <v>195400</v>
      </c>
      <c r="O193">
        <v>47750</v>
      </c>
      <c r="P193">
        <v>573</v>
      </c>
      <c r="Q193">
        <v>95.49</v>
      </c>
      <c r="R193">
        <v>1909</v>
      </c>
      <c r="S193">
        <v>622.5</v>
      </c>
      <c r="T193">
        <v>595.75</v>
      </c>
      <c r="U193">
        <v>95.49</v>
      </c>
      <c r="V193">
        <v>95.49</v>
      </c>
      <c r="W193">
        <v>95.49</v>
      </c>
      <c r="X193">
        <v>95.49</v>
      </c>
      <c r="Y193">
        <v>95.49</v>
      </c>
      <c r="Z193">
        <v>890.5</v>
      </c>
      <c r="AA193">
        <v>19090</v>
      </c>
      <c r="AB193">
        <v>12414</v>
      </c>
      <c r="AC193">
        <v>3410</v>
      </c>
      <c r="AD193">
        <v>925000</v>
      </c>
      <c r="AE193">
        <v>95.49</v>
      </c>
      <c r="AF193">
        <v>447.5</v>
      </c>
      <c r="AG193">
        <v>95.49</v>
      </c>
      <c r="AH193" t="e">
        <v>#REF!</v>
      </c>
      <c r="AI193">
        <v>14224</v>
      </c>
      <c r="AJ193">
        <v>93400</v>
      </c>
      <c r="AK193">
        <v>95.49</v>
      </c>
      <c r="AL193">
        <v>134.5</v>
      </c>
      <c r="AM193">
        <v>254.85</v>
      </c>
      <c r="AN193">
        <v>95.49</v>
      </c>
      <c r="AO193">
        <v>297</v>
      </c>
      <c r="AP193">
        <v>95.49</v>
      </c>
      <c r="AQ193">
        <v>28399</v>
      </c>
      <c r="AR193">
        <v>1286</v>
      </c>
      <c r="AS193">
        <v>95.49</v>
      </c>
      <c r="AT193">
        <v>115.45</v>
      </c>
      <c r="AU193">
        <v>776.5</v>
      </c>
      <c r="AV193">
        <v>8971.5</v>
      </c>
      <c r="AW193">
        <v>257.85000000000002</v>
      </c>
      <c r="AX193">
        <v>4019</v>
      </c>
      <c r="AY193">
        <v>290.99</v>
      </c>
      <c r="AZ193">
        <v>95.49</v>
      </c>
      <c r="BA193">
        <v>345.8</v>
      </c>
      <c r="BB193">
        <v>341.8</v>
      </c>
      <c r="BC193">
        <v>3919</v>
      </c>
      <c r="BD193">
        <v>284.5</v>
      </c>
      <c r="BE193">
        <v>105.4</v>
      </c>
      <c r="BF193">
        <v>95.49</v>
      </c>
      <c r="BG193">
        <v>95.49</v>
      </c>
      <c r="BH193">
        <v>776.5</v>
      </c>
      <c r="BI193">
        <v>95.49</v>
      </c>
      <c r="BJ193">
        <v>1054</v>
      </c>
      <c r="BK193">
        <v>134.5</v>
      </c>
      <c r="BL193">
        <v>3583</v>
      </c>
      <c r="BM193">
        <v>2964</v>
      </c>
      <c r="BN193">
        <v>611.20000000000005</v>
      </c>
      <c r="BO193">
        <v>269.25</v>
      </c>
      <c r="BP193">
        <v>786.75</v>
      </c>
      <c r="BQ193">
        <v>95.49</v>
      </c>
      <c r="BR193">
        <v>62.74</v>
      </c>
      <c r="BS193">
        <v>1989397</v>
      </c>
      <c r="BT193">
        <v>20546.599999999999</v>
      </c>
      <c r="BU193" t="str">
        <f>SRP[[#This Row],[Tier]]&amp;" - "&amp;DOLLAR(SRP[[#This Row],[United States]],2)&amp;" USD"</f>
        <v>191 - $95.49 USD</v>
      </c>
    </row>
    <row r="194" spans="1:73" x14ac:dyDescent="0.25">
      <c r="A194">
        <v>192</v>
      </c>
      <c r="B194">
        <v>95.99</v>
      </c>
      <c r="C194">
        <v>7296</v>
      </c>
      <c r="D194">
        <v>729</v>
      </c>
      <c r="E194">
        <v>133.94999999999999</v>
      </c>
      <c r="F194">
        <v>95.99</v>
      </c>
      <c r="G194">
        <v>8240</v>
      </c>
      <c r="H194">
        <v>95.99</v>
      </c>
      <c r="I194">
        <v>191</v>
      </c>
      <c r="J194">
        <v>144</v>
      </c>
      <c r="K194">
        <v>95.99</v>
      </c>
      <c r="L194">
        <v>57900</v>
      </c>
      <c r="M194" t="s">
        <v>530</v>
      </c>
      <c r="N194">
        <v>195900</v>
      </c>
      <c r="O194">
        <v>48000</v>
      </c>
      <c r="P194">
        <v>576</v>
      </c>
      <c r="Q194">
        <v>95.99</v>
      </c>
      <c r="R194">
        <v>1919</v>
      </c>
      <c r="S194">
        <v>625</v>
      </c>
      <c r="T194">
        <v>599</v>
      </c>
      <c r="U194">
        <v>95.99</v>
      </c>
      <c r="V194">
        <v>95.99</v>
      </c>
      <c r="W194">
        <v>95.99</v>
      </c>
      <c r="X194">
        <v>95.99</v>
      </c>
      <c r="Y194">
        <v>95.99</v>
      </c>
      <c r="Z194">
        <v>897</v>
      </c>
      <c r="AA194">
        <v>19190</v>
      </c>
      <c r="AB194">
        <v>12479</v>
      </c>
      <c r="AC194">
        <v>3420</v>
      </c>
      <c r="AD194">
        <v>930000</v>
      </c>
      <c r="AE194">
        <v>95.99</v>
      </c>
      <c r="AF194">
        <v>450</v>
      </c>
      <c r="AG194">
        <v>95.99</v>
      </c>
      <c r="AH194" t="e">
        <v>#REF!</v>
      </c>
      <c r="AI194">
        <v>14299</v>
      </c>
      <c r="AJ194">
        <v>93900</v>
      </c>
      <c r="AK194">
        <v>95.99</v>
      </c>
      <c r="AL194">
        <v>135</v>
      </c>
      <c r="AM194">
        <v>256.2</v>
      </c>
      <c r="AN194">
        <v>95.99</v>
      </c>
      <c r="AO194">
        <v>298</v>
      </c>
      <c r="AP194">
        <v>95.99</v>
      </c>
      <c r="AQ194">
        <v>28549</v>
      </c>
      <c r="AR194">
        <v>1293</v>
      </c>
      <c r="AS194">
        <v>95.99</v>
      </c>
      <c r="AT194">
        <v>115.95</v>
      </c>
      <c r="AU194">
        <v>779</v>
      </c>
      <c r="AV194">
        <v>9019</v>
      </c>
      <c r="AW194">
        <v>259.2</v>
      </c>
      <c r="AX194">
        <v>4039</v>
      </c>
      <c r="AY194">
        <v>291.99</v>
      </c>
      <c r="AZ194">
        <v>95.99</v>
      </c>
      <c r="BA194">
        <v>347.6</v>
      </c>
      <c r="BB194">
        <v>343.6</v>
      </c>
      <c r="BC194">
        <v>3939</v>
      </c>
      <c r="BD194">
        <v>285</v>
      </c>
      <c r="BE194">
        <v>105.9</v>
      </c>
      <c r="BF194">
        <v>95.99</v>
      </c>
      <c r="BG194">
        <v>95.99</v>
      </c>
      <c r="BH194">
        <v>779</v>
      </c>
      <c r="BI194">
        <v>95.99</v>
      </c>
      <c r="BJ194">
        <v>1059</v>
      </c>
      <c r="BK194">
        <v>135</v>
      </c>
      <c r="BL194">
        <v>3606</v>
      </c>
      <c r="BM194">
        <v>2979</v>
      </c>
      <c r="BN194">
        <v>614.4</v>
      </c>
      <c r="BO194">
        <v>271</v>
      </c>
      <c r="BP194">
        <v>791</v>
      </c>
      <c r="BQ194">
        <v>95.99</v>
      </c>
      <c r="BR194">
        <v>62.99</v>
      </c>
      <c r="BS194">
        <v>1999814</v>
      </c>
      <c r="BT194">
        <v>20654.2</v>
      </c>
      <c r="BU194" t="str">
        <f>SRP[[#This Row],[Tier]]&amp;" - "&amp;DOLLAR(SRP[[#This Row],[United States]],2)&amp;" USD"</f>
        <v>192 - $95.99 USD</v>
      </c>
    </row>
    <row r="195" spans="1:73" x14ac:dyDescent="0.25">
      <c r="A195">
        <v>193</v>
      </c>
      <c r="B195">
        <v>96.49</v>
      </c>
      <c r="C195">
        <v>7334</v>
      </c>
      <c r="D195">
        <v>731.5</v>
      </c>
      <c r="E195">
        <v>134.69999999999999</v>
      </c>
      <c r="F195">
        <v>96.49</v>
      </c>
      <c r="G195">
        <v>8285</v>
      </c>
      <c r="H195">
        <v>96.49</v>
      </c>
      <c r="I195">
        <v>192</v>
      </c>
      <c r="J195">
        <v>144.75</v>
      </c>
      <c r="K195">
        <v>96.49</v>
      </c>
      <c r="L195">
        <v>58150</v>
      </c>
      <c r="M195" t="s">
        <v>530</v>
      </c>
      <c r="N195">
        <v>196400</v>
      </c>
      <c r="O195">
        <v>48250</v>
      </c>
      <c r="P195">
        <v>579</v>
      </c>
      <c r="Q195">
        <v>96.49</v>
      </c>
      <c r="R195">
        <v>1929</v>
      </c>
      <c r="S195">
        <v>627.5</v>
      </c>
      <c r="T195">
        <v>602.25</v>
      </c>
      <c r="U195">
        <v>96.49</v>
      </c>
      <c r="V195">
        <v>96.49</v>
      </c>
      <c r="W195">
        <v>96.49</v>
      </c>
      <c r="X195">
        <v>96.49</v>
      </c>
      <c r="Y195">
        <v>96.49</v>
      </c>
      <c r="Z195">
        <v>903.5</v>
      </c>
      <c r="AA195">
        <v>19290</v>
      </c>
      <c r="AB195">
        <v>12544</v>
      </c>
      <c r="AC195">
        <v>3430</v>
      </c>
      <c r="AD195">
        <v>935000</v>
      </c>
      <c r="AE195">
        <v>96.49</v>
      </c>
      <c r="AF195">
        <v>452.5</v>
      </c>
      <c r="AG195">
        <v>96.49</v>
      </c>
      <c r="AH195" t="e">
        <v>#REF!</v>
      </c>
      <c r="AI195">
        <v>14374</v>
      </c>
      <c r="AJ195">
        <v>94400</v>
      </c>
      <c r="AK195">
        <v>96.49</v>
      </c>
      <c r="AL195">
        <v>135.5</v>
      </c>
      <c r="AM195">
        <v>257.55</v>
      </c>
      <c r="AN195">
        <v>96.49</v>
      </c>
      <c r="AO195">
        <v>300</v>
      </c>
      <c r="AP195">
        <v>96.49</v>
      </c>
      <c r="AQ195">
        <v>28699</v>
      </c>
      <c r="AR195">
        <v>1300</v>
      </c>
      <c r="AS195">
        <v>96.49</v>
      </c>
      <c r="AT195">
        <v>116.45</v>
      </c>
      <c r="AU195">
        <v>781.5</v>
      </c>
      <c r="AV195">
        <v>9066.5</v>
      </c>
      <c r="AW195">
        <v>260.55</v>
      </c>
      <c r="AX195">
        <v>4059</v>
      </c>
      <c r="AY195">
        <v>292.99</v>
      </c>
      <c r="AZ195">
        <v>96.49</v>
      </c>
      <c r="BA195">
        <v>349.4</v>
      </c>
      <c r="BB195">
        <v>345.4</v>
      </c>
      <c r="BC195">
        <v>3959</v>
      </c>
      <c r="BD195">
        <v>285.5</v>
      </c>
      <c r="BE195">
        <v>106.4</v>
      </c>
      <c r="BF195">
        <v>96.49</v>
      </c>
      <c r="BG195">
        <v>96.49</v>
      </c>
      <c r="BH195">
        <v>781.5</v>
      </c>
      <c r="BI195">
        <v>96.49</v>
      </c>
      <c r="BJ195">
        <v>1064</v>
      </c>
      <c r="BK195">
        <v>135.5</v>
      </c>
      <c r="BL195">
        <v>3629</v>
      </c>
      <c r="BM195">
        <v>2994</v>
      </c>
      <c r="BN195">
        <v>617.6</v>
      </c>
      <c r="BO195">
        <v>272.75</v>
      </c>
      <c r="BP195">
        <v>795.25</v>
      </c>
      <c r="BQ195">
        <v>96.49</v>
      </c>
      <c r="BR195">
        <v>63.24</v>
      </c>
      <c r="BS195">
        <v>2010231</v>
      </c>
      <c r="BT195">
        <v>20761.8</v>
      </c>
      <c r="BU195" t="str">
        <f>SRP[[#This Row],[Tier]]&amp;" - "&amp;DOLLAR(SRP[[#This Row],[United States]],2)&amp;" USD"</f>
        <v>193 - $96.49 USD</v>
      </c>
    </row>
    <row r="196" spans="1:73" x14ac:dyDescent="0.25">
      <c r="A196">
        <v>194</v>
      </c>
      <c r="B196">
        <v>96.99</v>
      </c>
      <c r="C196">
        <v>7372</v>
      </c>
      <c r="D196">
        <v>734</v>
      </c>
      <c r="E196">
        <v>135.44999999999999</v>
      </c>
      <c r="F196">
        <v>96.99</v>
      </c>
      <c r="G196">
        <v>8330</v>
      </c>
      <c r="H196">
        <v>96.99</v>
      </c>
      <c r="I196">
        <v>193</v>
      </c>
      <c r="J196">
        <v>145.5</v>
      </c>
      <c r="K196">
        <v>96.99</v>
      </c>
      <c r="L196">
        <v>58400</v>
      </c>
      <c r="M196" t="s">
        <v>530</v>
      </c>
      <c r="N196">
        <v>196900</v>
      </c>
      <c r="O196">
        <v>48500</v>
      </c>
      <c r="P196">
        <v>582</v>
      </c>
      <c r="Q196">
        <v>96.99</v>
      </c>
      <c r="R196">
        <v>1939</v>
      </c>
      <c r="S196">
        <v>630</v>
      </c>
      <c r="T196">
        <v>605.5</v>
      </c>
      <c r="U196">
        <v>96.99</v>
      </c>
      <c r="V196">
        <v>96.99</v>
      </c>
      <c r="W196">
        <v>96.99</v>
      </c>
      <c r="X196">
        <v>96.99</v>
      </c>
      <c r="Y196">
        <v>96.99</v>
      </c>
      <c r="Z196">
        <v>910</v>
      </c>
      <c r="AA196">
        <v>19390</v>
      </c>
      <c r="AB196">
        <v>12609</v>
      </c>
      <c r="AC196">
        <v>3440</v>
      </c>
      <c r="AD196">
        <v>940000</v>
      </c>
      <c r="AE196">
        <v>96.99</v>
      </c>
      <c r="AF196">
        <v>455</v>
      </c>
      <c r="AG196">
        <v>96.99</v>
      </c>
      <c r="AH196" t="e">
        <v>#REF!</v>
      </c>
      <c r="AI196">
        <v>14449</v>
      </c>
      <c r="AJ196">
        <v>94900</v>
      </c>
      <c r="AK196">
        <v>96.99</v>
      </c>
      <c r="AL196">
        <v>136</v>
      </c>
      <c r="AM196">
        <v>258.89999999999998</v>
      </c>
      <c r="AN196">
        <v>96.99</v>
      </c>
      <c r="AO196">
        <v>301</v>
      </c>
      <c r="AP196">
        <v>96.99</v>
      </c>
      <c r="AQ196">
        <v>28849</v>
      </c>
      <c r="AR196">
        <v>1307</v>
      </c>
      <c r="AS196">
        <v>96.99</v>
      </c>
      <c r="AT196">
        <v>116.95</v>
      </c>
      <c r="AU196">
        <v>784</v>
      </c>
      <c r="AV196">
        <v>9114</v>
      </c>
      <c r="AW196">
        <v>261.89999999999998</v>
      </c>
      <c r="AX196">
        <v>4079</v>
      </c>
      <c r="AY196">
        <v>293.99</v>
      </c>
      <c r="AZ196">
        <v>96.99</v>
      </c>
      <c r="BA196">
        <v>351.2</v>
      </c>
      <c r="BB196">
        <v>347.2</v>
      </c>
      <c r="BC196">
        <v>3979</v>
      </c>
      <c r="BD196">
        <v>286</v>
      </c>
      <c r="BE196">
        <v>106.9</v>
      </c>
      <c r="BF196">
        <v>96.99</v>
      </c>
      <c r="BG196">
        <v>96.99</v>
      </c>
      <c r="BH196">
        <v>784</v>
      </c>
      <c r="BI196">
        <v>96.99</v>
      </c>
      <c r="BJ196">
        <v>1069</v>
      </c>
      <c r="BK196">
        <v>136</v>
      </c>
      <c r="BL196">
        <v>3652</v>
      </c>
      <c r="BM196">
        <v>3009</v>
      </c>
      <c r="BN196">
        <v>620.79999999999995</v>
      </c>
      <c r="BO196">
        <v>274.5</v>
      </c>
      <c r="BP196">
        <v>799.5</v>
      </c>
      <c r="BQ196">
        <v>96.99</v>
      </c>
      <c r="BR196">
        <v>63.49</v>
      </c>
      <c r="BS196">
        <v>2020648</v>
      </c>
      <c r="BT196">
        <v>20869.400000000001</v>
      </c>
      <c r="BU196" t="str">
        <f>SRP[[#This Row],[Tier]]&amp;" - "&amp;DOLLAR(SRP[[#This Row],[United States]],2)&amp;" USD"</f>
        <v>194 - $96.99 USD</v>
      </c>
    </row>
    <row r="197" spans="1:73" x14ac:dyDescent="0.25">
      <c r="A197">
        <v>195</v>
      </c>
      <c r="B197">
        <v>97.49</v>
      </c>
      <c r="C197">
        <v>7410</v>
      </c>
      <c r="D197">
        <v>736.5</v>
      </c>
      <c r="E197">
        <v>136.19999999999999</v>
      </c>
      <c r="F197">
        <v>97.49</v>
      </c>
      <c r="G197">
        <v>8375</v>
      </c>
      <c r="H197">
        <v>97.49</v>
      </c>
      <c r="I197">
        <v>194</v>
      </c>
      <c r="J197">
        <v>146.25</v>
      </c>
      <c r="K197">
        <v>97.49</v>
      </c>
      <c r="L197">
        <v>58650</v>
      </c>
      <c r="M197" t="s">
        <v>530</v>
      </c>
      <c r="N197">
        <v>197400</v>
      </c>
      <c r="O197">
        <v>48750</v>
      </c>
      <c r="P197">
        <v>585</v>
      </c>
      <c r="Q197">
        <v>97.49</v>
      </c>
      <c r="R197">
        <v>1949</v>
      </c>
      <c r="S197">
        <v>632.5</v>
      </c>
      <c r="T197">
        <v>608.75</v>
      </c>
      <c r="U197">
        <v>97.49</v>
      </c>
      <c r="V197">
        <v>97.49</v>
      </c>
      <c r="W197">
        <v>97.49</v>
      </c>
      <c r="X197">
        <v>97.49</v>
      </c>
      <c r="Y197">
        <v>97.49</v>
      </c>
      <c r="Z197">
        <v>916.5</v>
      </c>
      <c r="AA197">
        <v>19490</v>
      </c>
      <c r="AB197">
        <v>12674</v>
      </c>
      <c r="AC197">
        <v>3450</v>
      </c>
      <c r="AD197">
        <v>945000</v>
      </c>
      <c r="AE197">
        <v>97.49</v>
      </c>
      <c r="AF197">
        <v>457.5</v>
      </c>
      <c r="AG197">
        <v>97.49</v>
      </c>
      <c r="AH197" t="e">
        <v>#REF!</v>
      </c>
      <c r="AI197">
        <v>14524</v>
      </c>
      <c r="AJ197">
        <v>95400</v>
      </c>
      <c r="AK197">
        <v>97.49</v>
      </c>
      <c r="AL197">
        <v>136.5</v>
      </c>
      <c r="AM197">
        <v>260.25</v>
      </c>
      <c r="AN197">
        <v>97.49</v>
      </c>
      <c r="AO197">
        <v>303</v>
      </c>
      <c r="AP197">
        <v>97.49</v>
      </c>
      <c r="AQ197">
        <v>28999</v>
      </c>
      <c r="AR197">
        <v>1314</v>
      </c>
      <c r="AS197">
        <v>97.49</v>
      </c>
      <c r="AT197">
        <v>117.45</v>
      </c>
      <c r="AU197">
        <v>786.5</v>
      </c>
      <c r="AV197">
        <v>9161.5</v>
      </c>
      <c r="AW197">
        <v>263.25</v>
      </c>
      <c r="AX197">
        <v>4099</v>
      </c>
      <c r="AY197">
        <v>294.99</v>
      </c>
      <c r="AZ197">
        <v>97.49</v>
      </c>
      <c r="BA197">
        <v>353</v>
      </c>
      <c r="BB197">
        <v>349</v>
      </c>
      <c r="BC197">
        <v>3999</v>
      </c>
      <c r="BD197">
        <v>286.5</v>
      </c>
      <c r="BE197">
        <v>107.4</v>
      </c>
      <c r="BF197">
        <v>97.49</v>
      </c>
      <c r="BG197">
        <v>97.49</v>
      </c>
      <c r="BH197">
        <v>786.5</v>
      </c>
      <c r="BI197">
        <v>97.49</v>
      </c>
      <c r="BJ197">
        <v>1074</v>
      </c>
      <c r="BK197">
        <v>136.5</v>
      </c>
      <c r="BL197">
        <v>3675</v>
      </c>
      <c r="BM197">
        <v>3024</v>
      </c>
      <c r="BN197">
        <v>624</v>
      </c>
      <c r="BO197">
        <v>276.25</v>
      </c>
      <c r="BP197">
        <v>803.75</v>
      </c>
      <c r="BQ197">
        <v>97.49</v>
      </c>
      <c r="BR197">
        <v>63.74</v>
      </c>
      <c r="BS197">
        <v>2031065</v>
      </c>
      <c r="BT197">
        <v>20977</v>
      </c>
      <c r="BU197" t="str">
        <f>SRP[[#This Row],[Tier]]&amp;" - "&amp;DOLLAR(SRP[[#This Row],[United States]],2)&amp;" USD"</f>
        <v>195 - $97.49 USD</v>
      </c>
    </row>
    <row r="198" spans="1:73" x14ac:dyDescent="0.25">
      <c r="A198">
        <v>196</v>
      </c>
      <c r="B198">
        <v>97.99</v>
      </c>
      <c r="C198">
        <v>7448</v>
      </c>
      <c r="D198">
        <v>739</v>
      </c>
      <c r="E198">
        <v>136.94999999999999</v>
      </c>
      <c r="F198">
        <v>97.99</v>
      </c>
      <c r="G198">
        <v>8420</v>
      </c>
      <c r="H198">
        <v>97.99</v>
      </c>
      <c r="I198">
        <v>195</v>
      </c>
      <c r="J198">
        <v>147</v>
      </c>
      <c r="K198">
        <v>97.99</v>
      </c>
      <c r="L198">
        <v>58900</v>
      </c>
      <c r="M198" t="s">
        <v>530</v>
      </c>
      <c r="N198">
        <v>197900</v>
      </c>
      <c r="O198">
        <v>49000</v>
      </c>
      <c r="P198">
        <v>588</v>
      </c>
      <c r="Q198">
        <v>97.99</v>
      </c>
      <c r="R198">
        <v>1959</v>
      </c>
      <c r="S198">
        <v>635</v>
      </c>
      <c r="T198">
        <v>612</v>
      </c>
      <c r="U198">
        <v>97.99</v>
      </c>
      <c r="V198">
        <v>97.99</v>
      </c>
      <c r="W198">
        <v>97.99</v>
      </c>
      <c r="X198">
        <v>97.99</v>
      </c>
      <c r="Y198">
        <v>97.99</v>
      </c>
      <c r="Z198">
        <v>923</v>
      </c>
      <c r="AA198">
        <v>19590</v>
      </c>
      <c r="AB198">
        <v>12739</v>
      </c>
      <c r="AC198">
        <v>3460</v>
      </c>
      <c r="AD198">
        <v>950000</v>
      </c>
      <c r="AE198">
        <v>97.99</v>
      </c>
      <c r="AF198">
        <v>460</v>
      </c>
      <c r="AG198">
        <v>97.99</v>
      </c>
      <c r="AH198" t="e">
        <v>#REF!</v>
      </c>
      <c r="AI198">
        <v>14599</v>
      </c>
      <c r="AJ198">
        <v>95900</v>
      </c>
      <c r="AK198">
        <v>97.99</v>
      </c>
      <c r="AL198">
        <v>137</v>
      </c>
      <c r="AM198">
        <v>261.60000000000002</v>
      </c>
      <c r="AN198">
        <v>97.99</v>
      </c>
      <c r="AO198">
        <v>304</v>
      </c>
      <c r="AP198">
        <v>97.99</v>
      </c>
      <c r="AQ198">
        <v>29149</v>
      </c>
      <c r="AR198">
        <v>1321</v>
      </c>
      <c r="AS198">
        <v>97.99</v>
      </c>
      <c r="AT198">
        <v>117.95</v>
      </c>
      <c r="AU198">
        <v>789</v>
      </c>
      <c r="AV198">
        <v>9209</v>
      </c>
      <c r="AW198">
        <v>264.60000000000002</v>
      </c>
      <c r="AX198">
        <v>4119</v>
      </c>
      <c r="AY198">
        <v>295.99</v>
      </c>
      <c r="AZ198">
        <v>97.99</v>
      </c>
      <c r="BA198">
        <v>354.8</v>
      </c>
      <c r="BB198">
        <v>350.8</v>
      </c>
      <c r="BC198">
        <v>4019</v>
      </c>
      <c r="BD198">
        <v>287</v>
      </c>
      <c r="BE198">
        <v>107.9</v>
      </c>
      <c r="BF198">
        <v>97.99</v>
      </c>
      <c r="BG198">
        <v>97.99</v>
      </c>
      <c r="BH198">
        <v>789</v>
      </c>
      <c r="BI198">
        <v>97.99</v>
      </c>
      <c r="BJ198">
        <v>1079</v>
      </c>
      <c r="BK198">
        <v>137</v>
      </c>
      <c r="BL198">
        <v>3698</v>
      </c>
      <c r="BM198">
        <v>3039</v>
      </c>
      <c r="BN198">
        <v>627.20000000000005</v>
      </c>
      <c r="BO198">
        <v>278</v>
      </c>
      <c r="BP198">
        <v>808</v>
      </c>
      <c r="BQ198">
        <v>97.99</v>
      </c>
      <c r="BR198">
        <v>63.99</v>
      </c>
      <c r="BS198">
        <v>2041482</v>
      </c>
      <c r="BT198">
        <v>21084.6</v>
      </c>
      <c r="BU198" t="str">
        <f>SRP[[#This Row],[Tier]]&amp;" - "&amp;DOLLAR(SRP[[#This Row],[United States]],2)&amp;" USD"</f>
        <v>196 - $97.99 USD</v>
      </c>
    </row>
    <row r="199" spans="1:73" x14ac:dyDescent="0.25">
      <c r="A199">
        <v>197</v>
      </c>
      <c r="B199">
        <v>98.49</v>
      </c>
      <c r="C199">
        <v>7486</v>
      </c>
      <c r="D199">
        <v>741.5</v>
      </c>
      <c r="E199">
        <v>137.69999999999999</v>
      </c>
      <c r="F199">
        <v>98.49</v>
      </c>
      <c r="G199">
        <v>8465</v>
      </c>
      <c r="H199">
        <v>98.49</v>
      </c>
      <c r="I199">
        <v>196</v>
      </c>
      <c r="J199">
        <v>147.75</v>
      </c>
      <c r="K199">
        <v>98.49</v>
      </c>
      <c r="L199">
        <v>59150</v>
      </c>
      <c r="M199" t="s">
        <v>530</v>
      </c>
      <c r="N199">
        <v>198400</v>
      </c>
      <c r="O199">
        <v>49250</v>
      </c>
      <c r="P199">
        <v>591</v>
      </c>
      <c r="Q199">
        <v>98.49</v>
      </c>
      <c r="R199">
        <v>1969</v>
      </c>
      <c r="S199">
        <v>637.5</v>
      </c>
      <c r="T199">
        <v>615.25</v>
      </c>
      <c r="U199">
        <v>98.49</v>
      </c>
      <c r="V199">
        <v>98.49</v>
      </c>
      <c r="W199">
        <v>98.49</v>
      </c>
      <c r="X199">
        <v>98.49</v>
      </c>
      <c r="Y199">
        <v>98.49</v>
      </c>
      <c r="Z199">
        <v>929.5</v>
      </c>
      <c r="AA199">
        <v>19690</v>
      </c>
      <c r="AB199">
        <v>12804</v>
      </c>
      <c r="AC199">
        <v>3470</v>
      </c>
      <c r="AD199">
        <v>955000</v>
      </c>
      <c r="AE199">
        <v>98.49</v>
      </c>
      <c r="AF199">
        <v>462.5</v>
      </c>
      <c r="AG199">
        <v>98.49</v>
      </c>
      <c r="AH199" t="e">
        <v>#REF!</v>
      </c>
      <c r="AI199">
        <v>14674</v>
      </c>
      <c r="AJ199">
        <v>96400</v>
      </c>
      <c r="AK199">
        <v>98.49</v>
      </c>
      <c r="AL199">
        <v>137.5</v>
      </c>
      <c r="AM199">
        <v>262.95</v>
      </c>
      <c r="AN199">
        <v>98.49</v>
      </c>
      <c r="AO199">
        <v>306</v>
      </c>
      <c r="AP199">
        <v>98.49</v>
      </c>
      <c r="AQ199">
        <v>29299</v>
      </c>
      <c r="AR199">
        <v>1328</v>
      </c>
      <c r="AS199">
        <v>98.49</v>
      </c>
      <c r="AT199">
        <v>118.45</v>
      </c>
      <c r="AU199">
        <v>791.5</v>
      </c>
      <c r="AV199">
        <v>9256.5</v>
      </c>
      <c r="AW199">
        <v>265.95</v>
      </c>
      <c r="AX199">
        <v>4139</v>
      </c>
      <c r="AY199">
        <v>296.99</v>
      </c>
      <c r="AZ199">
        <v>98.49</v>
      </c>
      <c r="BA199">
        <v>356.6</v>
      </c>
      <c r="BB199">
        <v>352.6</v>
      </c>
      <c r="BC199">
        <v>4039</v>
      </c>
      <c r="BD199">
        <v>287.5</v>
      </c>
      <c r="BE199">
        <v>108.4</v>
      </c>
      <c r="BF199">
        <v>98.49</v>
      </c>
      <c r="BG199">
        <v>98.49</v>
      </c>
      <c r="BH199">
        <v>791.5</v>
      </c>
      <c r="BI199">
        <v>98.49</v>
      </c>
      <c r="BJ199">
        <v>1084</v>
      </c>
      <c r="BK199">
        <v>137.5</v>
      </c>
      <c r="BL199">
        <v>3721</v>
      </c>
      <c r="BM199">
        <v>3054</v>
      </c>
      <c r="BN199">
        <v>630.4</v>
      </c>
      <c r="BO199">
        <v>279.75</v>
      </c>
      <c r="BP199">
        <v>812.25</v>
      </c>
      <c r="BQ199">
        <v>98.49</v>
      </c>
      <c r="BR199">
        <v>64.239999999999995</v>
      </c>
      <c r="BS199">
        <v>2051899</v>
      </c>
      <c r="BT199">
        <v>21192.2</v>
      </c>
      <c r="BU199" t="str">
        <f>SRP[[#This Row],[Tier]]&amp;" - "&amp;DOLLAR(SRP[[#This Row],[United States]],2)&amp;" USD"</f>
        <v>197 - $98.49 USD</v>
      </c>
    </row>
    <row r="200" spans="1:73" x14ac:dyDescent="0.25">
      <c r="A200">
        <v>198</v>
      </c>
      <c r="B200">
        <v>98.99</v>
      </c>
      <c r="C200">
        <v>7524</v>
      </c>
      <c r="D200">
        <v>744</v>
      </c>
      <c r="E200">
        <v>138.44999999999999</v>
      </c>
      <c r="F200">
        <v>98.99</v>
      </c>
      <c r="G200">
        <v>8510</v>
      </c>
      <c r="H200">
        <v>98.99</v>
      </c>
      <c r="I200">
        <v>197</v>
      </c>
      <c r="J200">
        <v>148.5</v>
      </c>
      <c r="K200">
        <v>98.99</v>
      </c>
      <c r="L200">
        <v>59400</v>
      </c>
      <c r="M200" t="s">
        <v>530</v>
      </c>
      <c r="N200">
        <v>198900</v>
      </c>
      <c r="O200">
        <v>49500</v>
      </c>
      <c r="P200">
        <v>594</v>
      </c>
      <c r="Q200">
        <v>98.99</v>
      </c>
      <c r="R200">
        <v>1979</v>
      </c>
      <c r="S200">
        <v>640</v>
      </c>
      <c r="T200">
        <v>618.5</v>
      </c>
      <c r="U200">
        <v>98.99</v>
      </c>
      <c r="V200">
        <v>98.99</v>
      </c>
      <c r="W200">
        <v>98.99</v>
      </c>
      <c r="X200">
        <v>98.99</v>
      </c>
      <c r="Y200">
        <v>98.99</v>
      </c>
      <c r="Z200">
        <v>936</v>
      </c>
      <c r="AA200">
        <v>19790</v>
      </c>
      <c r="AB200">
        <v>12869</v>
      </c>
      <c r="AC200">
        <v>3480</v>
      </c>
      <c r="AD200">
        <v>960000</v>
      </c>
      <c r="AE200">
        <v>98.99</v>
      </c>
      <c r="AF200">
        <v>465</v>
      </c>
      <c r="AG200">
        <v>98.99</v>
      </c>
      <c r="AH200" t="e">
        <v>#REF!</v>
      </c>
      <c r="AI200">
        <v>14749</v>
      </c>
      <c r="AJ200">
        <v>96900</v>
      </c>
      <c r="AK200">
        <v>98.99</v>
      </c>
      <c r="AL200">
        <v>138</v>
      </c>
      <c r="AM200">
        <v>264.3</v>
      </c>
      <c r="AN200">
        <v>98.99</v>
      </c>
      <c r="AO200">
        <v>307</v>
      </c>
      <c r="AP200">
        <v>98.99</v>
      </c>
      <c r="AQ200">
        <v>29449</v>
      </c>
      <c r="AR200">
        <v>1335</v>
      </c>
      <c r="AS200">
        <v>98.99</v>
      </c>
      <c r="AT200">
        <v>118.95</v>
      </c>
      <c r="AU200">
        <v>794</v>
      </c>
      <c r="AV200">
        <v>9304</v>
      </c>
      <c r="AW200">
        <v>267.3</v>
      </c>
      <c r="AX200">
        <v>4159</v>
      </c>
      <c r="AY200">
        <v>297.99</v>
      </c>
      <c r="AZ200">
        <v>98.99</v>
      </c>
      <c r="BA200">
        <v>358.4</v>
      </c>
      <c r="BB200">
        <v>354.4</v>
      </c>
      <c r="BC200">
        <v>4059</v>
      </c>
      <c r="BD200">
        <v>288</v>
      </c>
      <c r="BE200">
        <v>108.9</v>
      </c>
      <c r="BF200">
        <v>98.99</v>
      </c>
      <c r="BG200">
        <v>98.99</v>
      </c>
      <c r="BH200">
        <v>794</v>
      </c>
      <c r="BI200">
        <v>98.99</v>
      </c>
      <c r="BJ200">
        <v>1089</v>
      </c>
      <c r="BK200">
        <v>138</v>
      </c>
      <c r="BL200">
        <v>3744</v>
      </c>
      <c r="BM200">
        <v>3069</v>
      </c>
      <c r="BN200">
        <v>633.6</v>
      </c>
      <c r="BO200">
        <v>281.5</v>
      </c>
      <c r="BP200">
        <v>816.5</v>
      </c>
      <c r="BQ200">
        <v>98.99</v>
      </c>
      <c r="BR200">
        <v>64.489999999999995</v>
      </c>
      <c r="BS200">
        <v>2062316</v>
      </c>
      <c r="BT200">
        <v>21299.8</v>
      </c>
      <c r="BU200" t="str">
        <f>SRP[[#This Row],[Tier]]&amp;" - "&amp;DOLLAR(SRP[[#This Row],[United States]],2)&amp;" USD"</f>
        <v>198 - $98.99 USD</v>
      </c>
    </row>
    <row r="201" spans="1:73" x14ac:dyDescent="0.25">
      <c r="A201">
        <v>199</v>
      </c>
      <c r="B201">
        <v>99.49</v>
      </c>
      <c r="C201">
        <v>7562</v>
      </c>
      <c r="D201">
        <v>746.5</v>
      </c>
      <c r="E201">
        <v>139.19999999999999</v>
      </c>
      <c r="F201">
        <v>99.49</v>
      </c>
      <c r="G201">
        <v>8555</v>
      </c>
      <c r="H201">
        <v>99.49</v>
      </c>
      <c r="I201">
        <v>198</v>
      </c>
      <c r="J201">
        <v>149.25</v>
      </c>
      <c r="K201">
        <v>99.49</v>
      </c>
      <c r="L201">
        <v>59650</v>
      </c>
      <c r="M201" t="s">
        <v>530</v>
      </c>
      <c r="N201">
        <v>199400</v>
      </c>
      <c r="O201">
        <v>49750</v>
      </c>
      <c r="P201">
        <v>597</v>
      </c>
      <c r="Q201">
        <v>99.49</v>
      </c>
      <c r="R201">
        <v>1989</v>
      </c>
      <c r="S201">
        <v>642.5</v>
      </c>
      <c r="T201">
        <v>621.75</v>
      </c>
      <c r="U201">
        <v>99.49</v>
      </c>
      <c r="V201">
        <v>99.49</v>
      </c>
      <c r="W201">
        <v>99.49</v>
      </c>
      <c r="X201">
        <v>99.49</v>
      </c>
      <c r="Y201">
        <v>99.49</v>
      </c>
      <c r="Z201">
        <v>942.5</v>
      </c>
      <c r="AA201">
        <v>19890</v>
      </c>
      <c r="AB201">
        <v>12934</v>
      </c>
      <c r="AC201">
        <v>3490</v>
      </c>
      <c r="AD201">
        <v>965000</v>
      </c>
      <c r="AE201">
        <v>99.49</v>
      </c>
      <c r="AF201">
        <v>467.5</v>
      </c>
      <c r="AG201">
        <v>99.49</v>
      </c>
      <c r="AH201" t="e">
        <v>#REF!</v>
      </c>
      <c r="AI201">
        <v>14824</v>
      </c>
      <c r="AJ201">
        <v>97400</v>
      </c>
      <c r="AK201">
        <v>99.49</v>
      </c>
      <c r="AL201">
        <v>138.5</v>
      </c>
      <c r="AM201">
        <v>265.64999999999998</v>
      </c>
      <c r="AN201">
        <v>99.49</v>
      </c>
      <c r="AO201">
        <v>309</v>
      </c>
      <c r="AP201">
        <v>99.49</v>
      </c>
      <c r="AQ201">
        <v>29599</v>
      </c>
      <c r="AR201">
        <v>1342</v>
      </c>
      <c r="AS201">
        <v>99.49</v>
      </c>
      <c r="AT201">
        <v>119.45</v>
      </c>
      <c r="AU201">
        <v>796.5</v>
      </c>
      <c r="AV201">
        <v>9351.5</v>
      </c>
      <c r="AW201">
        <v>268.64999999999998</v>
      </c>
      <c r="AX201">
        <v>4179</v>
      </c>
      <c r="AY201">
        <v>298.99</v>
      </c>
      <c r="AZ201">
        <v>99.49</v>
      </c>
      <c r="BA201">
        <v>360.2</v>
      </c>
      <c r="BB201">
        <v>356.2</v>
      </c>
      <c r="BC201">
        <v>4079</v>
      </c>
      <c r="BD201">
        <v>288.5</v>
      </c>
      <c r="BE201">
        <v>109.4</v>
      </c>
      <c r="BF201">
        <v>99.49</v>
      </c>
      <c r="BG201">
        <v>99.49</v>
      </c>
      <c r="BH201">
        <v>796.5</v>
      </c>
      <c r="BI201">
        <v>99.49</v>
      </c>
      <c r="BJ201">
        <v>1094</v>
      </c>
      <c r="BK201">
        <v>138.5</v>
      </c>
      <c r="BL201">
        <v>3767</v>
      </c>
      <c r="BM201">
        <v>3084</v>
      </c>
      <c r="BN201">
        <v>636.79999999999995</v>
      </c>
      <c r="BO201">
        <v>283.25</v>
      </c>
      <c r="BP201">
        <v>820.75</v>
      </c>
      <c r="BQ201">
        <v>99.49</v>
      </c>
      <c r="BR201">
        <v>64.739999999999995</v>
      </c>
      <c r="BS201">
        <v>2072733</v>
      </c>
      <c r="BT201">
        <v>21407.4</v>
      </c>
      <c r="BU201" t="str">
        <f>SRP[[#This Row],[Tier]]&amp;" - "&amp;DOLLAR(SRP[[#This Row],[United States]],2)&amp;" USD"</f>
        <v>199 - $99.49 USD</v>
      </c>
    </row>
    <row r="202" spans="1:73" x14ac:dyDescent="0.25">
      <c r="A202">
        <v>200</v>
      </c>
      <c r="B202">
        <v>99.99</v>
      </c>
      <c r="C202">
        <v>7600</v>
      </c>
      <c r="D202">
        <v>749</v>
      </c>
      <c r="E202">
        <v>139.94999999999999</v>
      </c>
      <c r="F202">
        <v>99.99</v>
      </c>
      <c r="G202">
        <v>8600</v>
      </c>
      <c r="H202">
        <v>99.99</v>
      </c>
      <c r="I202">
        <v>199</v>
      </c>
      <c r="J202">
        <v>150</v>
      </c>
      <c r="K202">
        <v>99.99</v>
      </c>
      <c r="L202">
        <v>59900</v>
      </c>
      <c r="M202" t="s">
        <v>530</v>
      </c>
      <c r="N202">
        <v>199900</v>
      </c>
      <c r="O202">
        <v>50000</v>
      </c>
      <c r="P202">
        <v>600</v>
      </c>
      <c r="Q202">
        <v>99.99</v>
      </c>
      <c r="R202">
        <v>1999</v>
      </c>
      <c r="S202">
        <v>645</v>
      </c>
      <c r="T202">
        <v>625</v>
      </c>
      <c r="U202">
        <v>99.99</v>
      </c>
      <c r="V202">
        <v>99.99</v>
      </c>
      <c r="W202">
        <v>99.99</v>
      </c>
      <c r="X202">
        <v>99.99</v>
      </c>
      <c r="Y202">
        <v>99.99</v>
      </c>
      <c r="Z202">
        <v>949</v>
      </c>
      <c r="AA202">
        <v>19990</v>
      </c>
      <c r="AB202">
        <v>12999</v>
      </c>
      <c r="AC202">
        <v>3500</v>
      </c>
      <c r="AD202">
        <v>970000</v>
      </c>
      <c r="AE202">
        <v>99.99</v>
      </c>
      <c r="AF202">
        <v>470</v>
      </c>
      <c r="AG202">
        <v>99.99</v>
      </c>
      <c r="AH202" t="e">
        <v>#REF!</v>
      </c>
      <c r="AI202">
        <v>14899</v>
      </c>
      <c r="AJ202">
        <v>97900</v>
      </c>
      <c r="AK202">
        <v>99.99</v>
      </c>
      <c r="AL202">
        <v>139</v>
      </c>
      <c r="AM202">
        <v>267</v>
      </c>
      <c r="AN202">
        <v>99.99</v>
      </c>
      <c r="AO202">
        <v>310</v>
      </c>
      <c r="AP202">
        <v>99.99</v>
      </c>
      <c r="AQ202">
        <v>29749</v>
      </c>
      <c r="AR202">
        <v>1349</v>
      </c>
      <c r="AS202">
        <v>99.99</v>
      </c>
      <c r="AT202">
        <v>119.95</v>
      </c>
      <c r="AU202">
        <v>799</v>
      </c>
      <c r="AV202">
        <v>9399</v>
      </c>
      <c r="AW202">
        <v>270</v>
      </c>
      <c r="AX202">
        <v>4199</v>
      </c>
      <c r="AY202">
        <v>299.99</v>
      </c>
      <c r="AZ202">
        <v>99.99</v>
      </c>
      <c r="BA202">
        <v>362</v>
      </c>
      <c r="BB202">
        <v>358</v>
      </c>
      <c r="BC202">
        <v>4099</v>
      </c>
      <c r="BD202">
        <v>289</v>
      </c>
      <c r="BE202">
        <v>109.9</v>
      </c>
      <c r="BF202">
        <v>99.99</v>
      </c>
      <c r="BG202">
        <v>99.99</v>
      </c>
      <c r="BH202">
        <v>799</v>
      </c>
      <c r="BI202">
        <v>99.99</v>
      </c>
      <c r="BJ202">
        <v>1099</v>
      </c>
      <c r="BK202">
        <v>139</v>
      </c>
      <c r="BL202">
        <v>3790</v>
      </c>
      <c r="BM202">
        <v>3099</v>
      </c>
      <c r="BN202">
        <v>640</v>
      </c>
      <c r="BO202">
        <v>285</v>
      </c>
      <c r="BP202">
        <v>825</v>
      </c>
      <c r="BQ202">
        <v>99.99</v>
      </c>
      <c r="BR202">
        <v>64.989999999999995</v>
      </c>
      <c r="BS202">
        <v>2083150</v>
      </c>
      <c r="BT202">
        <v>21515</v>
      </c>
      <c r="BU202" t="str">
        <f>SRP[[#This Row],[Tier]]&amp;" - "&amp;DOLLAR(SRP[[#This Row],[United States]],2)&amp;" USD"</f>
        <v>200 - $99.99 USD</v>
      </c>
    </row>
    <row r="203" spans="1:73" x14ac:dyDescent="0.25">
      <c r="A203">
        <v>201</v>
      </c>
      <c r="B203">
        <v>100.49000000000001</v>
      </c>
      <c r="C203">
        <v>7638</v>
      </c>
      <c r="D203">
        <v>751.5</v>
      </c>
      <c r="E203">
        <v>140.69999999999999</v>
      </c>
      <c r="F203">
        <v>100.49000000000001</v>
      </c>
      <c r="G203">
        <v>8645</v>
      </c>
      <c r="H203">
        <v>100.49000000000001</v>
      </c>
      <c r="I203">
        <v>200</v>
      </c>
      <c r="J203">
        <v>150.75</v>
      </c>
      <c r="K203">
        <v>100.49000000000001</v>
      </c>
      <c r="L203">
        <v>60150</v>
      </c>
      <c r="M203" t="s">
        <v>530</v>
      </c>
      <c r="N203">
        <v>200400</v>
      </c>
      <c r="O203">
        <v>50250</v>
      </c>
      <c r="P203">
        <v>603</v>
      </c>
      <c r="Q203">
        <v>100.49000000000001</v>
      </c>
      <c r="R203">
        <v>2009</v>
      </c>
      <c r="S203">
        <v>647.5</v>
      </c>
      <c r="T203">
        <v>628.25</v>
      </c>
      <c r="U203">
        <v>100.49000000000001</v>
      </c>
      <c r="V203">
        <v>100.49000000000001</v>
      </c>
      <c r="W203">
        <v>100.49000000000001</v>
      </c>
      <c r="X203">
        <v>100.49000000000001</v>
      </c>
      <c r="Y203">
        <v>100.49000000000001</v>
      </c>
      <c r="Z203">
        <v>955.5</v>
      </c>
      <c r="AA203">
        <v>20090</v>
      </c>
      <c r="AB203">
        <v>13064</v>
      </c>
      <c r="AC203">
        <v>3510</v>
      </c>
      <c r="AD203">
        <v>975000</v>
      </c>
      <c r="AE203">
        <v>100.49000000000001</v>
      </c>
      <c r="AF203">
        <v>472.5</v>
      </c>
      <c r="AG203">
        <v>100.49000000000001</v>
      </c>
      <c r="AH203" t="e">
        <v>#REF!</v>
      </c>
      <c r="AI203">
        <v>14974</v>
      </c>
      <c r="AJ203">
        <v>98400</v>
      </c>
      <c r="AK203">
        <v>100.49000000000001</v>
      </c>
      <c r="AL203">
        <v>139.5</v>
      </c>
      <c r="AM203">
        <v>268.34999999999906</v>
      </c>
      <c r="AN203">
        <v>100.49000000000001</v>
      </c>
      <c r="AO203">
        <v>311.5</v>
      </c>
      <c r="AP203">
        <v>100.49000000000001</v>
      </c>
      <c r="AQ203">
        <v>29899</v>
      </c>
      <c r="AR203">
        <v>1356</v>
      </c>
      <c r="AS203">
        <v>100.49000000000001</v>
      </c>
      <c r="AT203">
        <v>120.45</v>
      </c>
      <c r="AU203">
        <v>801.5</v>
      </c>
      <c r="AV203">
        <v>9446.5</v>
      </c>
      <c r="AW203">
        <v>271.3499999999998</v>
      </c>
      <c r="AX203">
        <v>4219</v>
      </c>
      <c r="AY203">
        <v>300.99</v>
      </c>
      <c r="AZ203">
        <v>100.49000000000001</v>
      </c>
      <c r="BA203">
        <v>363.79999999999791</v>
      </c>
      <c r="BB203">
        <v>359.80000000000121</v>
      </c>
      <c r="BC203">
        <v>4119</v>
      </c>
      <c r="BD203">
        <v>289.5</v>
      </c>
      <c r="BE203">
        <v>110.4</v>
      </c>
      <c r="BF203">
        <v>100.49000000000001</v>
      </c>
      <c r="BG203">
        <v>100.49000000000001</v>
      </c>
      <c r="BH203">
        <v>801.5</v>
      </c>
      <c r="BI203">
        <v>100.49000000000001</v>
      </c>
      <c r="BJ203">
        <v>1104</v>
      </c>
      <c r="BK203">
        <v>139.5</v>
      </c>
      <c r="BL203">
        <v>3813</v>
      </c>
      <c r="BM203">
        <v>3114</v>
      </c>
      <c r="BN203">
        <v>643.2000000000005</v>
      </c>
      <c r="BO203">
        <v>286.75</v>
      </c>
      <c r="BP203">
        <v>829.25000000003774</v>
      </c>
      <c r="BQ203">
        <v>100.49000000000001</v>
      </c>
      <c r="BR203">
        <v>65.240000000000009</v>
      </c>
      <c r="BS203">
        <v>2093567</v>
      </c>
      <c r="BT203">
        <v>21622.599999999962</v>
      </c>
      <c r="BU203" t="str">
        <f>SRP[[#This Row],[Tier]]&amp;" - "&amp;DOLLAR(SRP[[#This Row],[United States]],2)&amp;" USD"</f>
        <v>201 - $100.49 USD</v>
      </c>
    </row>
    <row r="204" spans="1:73" x14ac:dyDescent="0.25">
      <c r="A204">
        <v>202</v>
      </c>
      <c r="B204">
        <v>100.99000000000001</v>
      </c>
      <c r="C204">
        <v>7676</v>
      </c>
      <c r="D204">
        <v>754</v>
      </c>
      <c r="E204">
        <v>141.44999999999999</v>
      </c>
      <c r="F204">
        <v>100.99000000000001</v>
      </c>
      <c r="G204">
        <v>8690</v>
      </c>
      <c r="H204">
        <v>100.99000000000001</v>
      </c>
      <c r="I204">
        <v>201</v>
      </c>
      <c r="J204">
        <v>151.5</v>
      </c>
      <c r="K204">
        <v>100.99000000000001</v>
      </c>
      <c r="L204">
        <v>60400</v>
      </c>
      <c r="M204" t="s">
        <v>530</v>
      </c>
      <c r="N204">
        <v>200900</v>
      </c>
      <c r="O204">
        <v>50500</v>
      </c>
      <c r="P204">
        <v>606</v>
      </c>
      <c r="Q204">
        <v>100.99000000000001</v>
      </c>
      <c r="R204">
        <v>2019</v>
      </c>
      <c r="S204">
        <v>650</v>
      </c>
      <c r="T204">
        <v>631.5</v>
      </c>
      <c r="U204">
        <v>100.99000000000001</v>
      </c>
      <c r="V204">
        <v>100.99000000000001</v>
      </c>
      <c r="W204">
        <v>100.99000000000001</v>
      </c>
      <c r="X204">
        <v>100.99000000000001</v>
      </c>
      <c r="Y204">
        <v>100.99000000000001</v>
      </c>
      <c r="Z204">
        <v>962</v>
      </c>
      <c r="AA204">
        <v>20190</v>
      </c>
      <c r="AB204">
        <v>13129</v>
      </c>
      <c r="AC204">
        <v>3520</v>
      </c>
      <c r="AD204">
        <v>980000</v>
      </c>
      <c r="AE204">
        <v>100.99000000000001</v>
      </c>
      <c r="AF204">
        <v>475</v>
      </c>
      <c r="AG204">
        <v>100.99000000000001</v>
      </c>
      <c r="AH204" t="e">
        <v>#REF!</v>
      </c>
      <c r="AI204">
        <v>15049</v>
      </c>
      <c r="AJ204">
        <v>98900</v>
      </c>
      <c r="AK204">
        <v>100.99000000000001</v>
      </c>
      <c r="AL204">
        <v>140</v>
      </c>
      <c r="AM204">
        <v>269.69999999999902</v>
      </c>
      <c r="AN204">
        <v>100.99000000000001</v>
      </c>
      <c r="AO204">
        <v>313</v>
      </c>
      <c r="AP204">
        <v>100.99000000000001</v>
      </c>
      <c r="AQ204">
        <v>30049</v>
      </c>
      <c r="AR204">
        <v>1363</v>
      </c>
      <c r="AS204">
        <v>100.99000000000001</v>
      </c>
      <c r="AT204">
        <v>120.95</v>
      </c>
      <c r="AU204">
        <v>804</v>
      </c>
      <c r="AV204">
        <v>9494</v>
      </c>
      <c r="AW204">
        <v>272.69999999999982</v>
      </c>
      <c r="AX204">
        <v>4239</v>
      </c>
      <c r="AY204">
        <v>301.99</v>
      </c>
      <c r="AZ204">
        <v>100.99000000000001</v>
      </c>
      <c r="BA204">
        <v>365.59999999999786</v>
      </c>
      <c r="BB204">
        <v>361.60000000000122</v>
      </c>
      <c r="BC204">
        <v>4139</v>
      </c>
      <c r="BD204">
        <v>290</v>
      </c>
      <c r="BE204">
        <v>110.9</v>
      </c>
      <c r="BF204">
        <v>100.99000000000001</v>
      </c>
      <c r="BG204">
        <v>100.99000000000001</v>
      </c>
      <c r="BH204">
        <v>804</v>
      </c>
      <c r="BI204">
        <v>100.99000000000001</v>
      </c>
      <c r="BJ204">
        <v>1109</v>
      </c>
      <c r="BK204">
        <v>140</v>
      </c>
      <c r="BL204">
        <v>3836</v>
      </c>
      <c r="BM204">
        <v>3129</v>
      </c>
      <c r="BN204">
        <v>646.40000000000055</v>
      </c>
      <c r="BO204">
        <v>288.5</v>
      </c>
      <c r="BP204">
        <v>833.5000000000382</v>
      </c>
      <c r="BQ204">
        <v>100.99000000000001</v>
      </c>
      <c r="BR204">
        <v>65.490000000000009</v>
      </c>
      <c r="BS204">
        <v>2103984</v>
      </c>
      <c r="BT204">
        <v>21730.199999999961</v>
      </c>
      <c r="BU204" t="str">
        <f>SRP[[#This Row],[Tier]]&amp;" - "&amp;DOLLAR(SRP[[#This Row],[United States]],2)&amp;" USD"</f>
        <v>202 - $100.99 USD</v>
      </c>
    </row>
    <row r="205" spans="1:73" x14ac:dyDescent="0.25">
      <c r="A205">
        <v>203</v>
      </c>
      <c r="B205">
        <v>101.49000000000001</v>
      </c>
      <c r="C205">
        <v>7714</v>
      </c>
      <c r="D205">
        <v>756.5</v>
      </c>
      <c r="E205">
        <v>142.19999999999999</v>
      </c>
      <c r="F205">
        <v>101.49000000000001</v>
      </c>
      <c r="G205">
        <v>8735</v>
      </c>
      <c r="H205">
        <v>101.49000000000001</v>
      </c>
      <c r="I205">
        <v>202</v>
      </c>
      <c r="J205">
        <v>152.25</v>
      </c>
      <c r="K205">
        <v>101.49000000000001</v>
      </c>
      <c r="L205">
        <v>60650</v>
      </c>
      <c r="M205" t="s">
        <v>530</v>
      </c>
      <c r="N205">
        <v>201400</v>
      </c>
      <c r="O205">
        <v>50750</v>
      </c>
      <c r="P205">
        <v>609</v>
      </c>
      <c r="Q205">
        <v>101.49000000000001</v>
      </c>
      <c r="R205">
        <v>2029</v>
      </c>
      <c r="S205">
        <v>652.5</v>
      </c>
      <c r="T205">
        <v>634.75</v>
      </c>
      <c r="U205">
        <v>101.49000000000001</v>
      </c>
      <c r="V205">
        <v>101.49000000000001</v>
      </c>
      <c r="W205">
        <v>101.49000000000001</v>
      </c>
      <c r="X205">
        <v>101.49000000000001</v>
      </c>
      <c r="Y205">
        <v>101.49000000000001</v>
      </c>
      <c r="Z205">
        <v>968.5</v>
      </c>
      <c r="AA205">
        <v>20290</v>
      </c>
      <c r="AB205">
        <v>13194</v>
      </c>
      <c r="AC205">
        <v>3530</v>
      </c>
      <c r="AD205">
        <v>985000</v>
      </c>
      <c r="AE205">
        <v>101.49000000000001</v>
      </c>
      <c r="AF205">
        <v>477.5</v>
      </c>
      <c r="AG205">
        <v>101.49000000000001</v>
      </c>
      <c r="AH205" t="e">
        <v>#REF!</v>
      </c>
      <c r="AI205">
        <v>15124</v>
      </c>
      <c r="AJ205">
        <v>99400</v>
      </c>
      <c r="AK205">
        <v>101.49000000000001</v>
      </c>
      <c r="AL205">
        <v>140.5</v>
      </c>
      <c r="AM205">
        <v>271.04999999999899</v>
      </c>
      <c r="AN205">
        <v>101.49000000000001</v>
      </c>
      <c r="AO205">
        <v>314.5</v>
      </c>
      <c r="AP205">
        <v>101.49000000000001</v>
      </c>
      <c r="AQ205">
        <v>30199</v>
      </c>
      <c r="AR205">
        <v>1370</v>
      </c>
      <c r="AS205">
        <v>101.49000000000001</v>
      </c>
      <c r="AT205">
        <v>121.45</v>
      </c>
      <c r="AU205">
        <v>806.5</v>
      </c>
      <c r="AV205">
        <v>9541.5</v>
      </c>
      <c r="AW205">
        <v>274.04999999999984</v>
      </c>
      <c r="AX205">
        <v>4259</v>
      </c>
      <c r="AY205">
        <v>302.99</v>
      </c>
      <c r="AZ205">
        <v>101.49000000000001</v>
      </c>
      <c r="BA205">
        <v>367.39999999999782</v>
      </c>
      <c r="BB205">
        <v>363.40000000000123</v>
      </c>
      <c r="BC205">
        <v>4159</v>
      </c>
      <c r="BD205">
        <v>290.5</v>
      </c>
      <c r="BE205">
        <v>111.4</v>
      </c>
      <c r="BF205">
        <v>101.49000000000001</v>
      </c>
      <c r="BG205">
        <v>101.49000000000001</v>
      </c>
      <c r="BH205">
        <v>806.5</v>
      </c>
      <c r="BI205">
        <v>101.49000000000001</v>
      </c>
      <c r="BJ205">
        <v>1114</v>
      </c>
      <c r="BK205">
        <v>140.5</v>
      </c>
      <c r="BL205">
        <v>3859</v>
      </c>
      <c r="BM205">
        <v>3144</v>
      </c>
      <c r="BN205">
        <v>649.60000000000059</v>
      </c>
      <c r="BO205">
        <v>290.25</v>
      </c>
      <c r="BP205">
        <v>837.75000000003865</v>
      </c>
      <c r="BQ205">
        <v>101.49000000000001</v>
      </c>
      <c r="BR205">
        <v>65.740000000000009</v>
      </c>
      <c r="BS205">
        <v>2114401</v>
      </c>
      <c r="BT205">
        <v>21837.799999999959</v>
      </c>
      <c r="BU205" t="str">
        <f>SRP[[#This Row],[Tier]]&amp;" - "&amp;DOLLAR(SRP[[#This Row],[United States]],2)&amp;" USD"</f>
        <v>203 - $101.49 USD</v>
      </c>
    </row>
    <row r="206" spans="1:73" x14ac:dyDescent="0.25">
      <c r="A206">
        <v>204</v>
      </c>
      <c r="B206">
        <v>101.99000000000001</v>
      </c>
      <c r="C206">
        <v>7752</v>
      </c>
      <c r="D206">
        <v>759</v>
      </c>
      <c r="E206">
        <v>142.94999999999999</v>
      </c>
      <c r="F206">
        <v>101.99000000000001</v>
      </c>
      <c r="G206">
        <v>8780</v>
      </c>
      <c r="H206">
        <v>101.99000000000001</v>
      </c>
      <c r="I206">
        <v>203</v>
      </c>
      <c r="J206">
        <v>153</v>
      </c>
      <c r="K206">
        <v>101.99000000000001</v>
      </c>
      <c r="L206">
        <v>60900</v>
      </c>
      <c r="M206" t="s">
        <v>530</v>
      </c>
      <c r="N206">
        <v>201900</v>
      </c>
      <c r="O206">
        <v>51000</v>
      </c>
      <c r="P206">
        <v>612</v>
      </c>
      <c r="Q206">
        <v>101.99000000000001</v>
      </c>
      <c r="R206">
        <v>2039</v>
      </c>
      <c r="S206">
        <v>655</v>
      </c>
      <c r="T206">
        <v>638</v>
      </c>
      <c r="U206">
        <v>101.99000000000001</v>
      </c>
      <c r="V206">
        <v>101.99000000000001</v>
      </c>
      <c r="W206">
        <v>101.99000000000001</v>
      </c>
      <c r="X206">
        <v>101.99000000000001</v>
      </c>
      <c r="Y206">
        <v>101.99000000000001</v>
      </c>
      <c r="Z206">
        <v>975</v>
      </c>
      <c r="AA206">
        <v>20390</v>
      </c>
      <c r="AB206">
        <v>13259</v>
      </c>
      <c r="AC206">
        <v>3540</v>
      </c>
      <c r="AD206">
        <v>990000</v>
      </c>
      <c r="AE206">
        <v>101.99000000000001</v>
      </c>
      <c r="AF206">
        <v>480</v>
      </c>
      <c r="AG206">
        <v>101.99000000000001</v>
      </c>
      <c r="AH206" t="e">
        <v>#REF!</v>
      </c>
      <c r="AI206">
        <v>15199</v>
      </c>
      <c r="AJ206">
        <v>99900</v>
      </c>
      <c r="AK206">
        <v>101.99000000000001</v>
      </c>
      <c r="AL206">
        <v>141</v>
      </c>
      <c r="AM206">
        <v>272.39999999999895</v>
      </c>
      <c r="AN206">
        <v>101.99000000000001</v>
      </c>
      <c r="AO206">
        <v>316</v>
      </c>
      <c r="AP206">
        <v>101.99000000000001</v>
      </c>
      <c r="AQ206">
        <v>30349</v>
      </c>
      <c r="AR206">
        <v>1377</v>
      </c>
      <c r="AS206">
        <v>101.99000000000001</v>
      </c>
      <c r="AT206">
        <v>121.95</v>
      </c>
      <c r="AU206">
        <v>809</v>
      </c>
      <c r="AV206">
        <v>9589</v>
      </c>
      <c r="AW206">
        <v>275.39999999999986</v>
      </c>
      <c r="AX206">
        <v>4279</v>
      </c>
      <c r="AY206">
        <v>303.99</v>
      </c>
      <c r="AZ206">
        <v>101.99000000000001</v>
      </c>
      <c r="BA206">
        <v>369.19999999999777</v>
      </c>
      <c r="BB206">
        <v>365.20000000000124</v>
      </c>
      <c r="BC206">
        <v>4179</v>
      </c>
      <c r="BD206">
        <v>291</v>
      </c>
      <c r="BE206">
        <v>111.9</v>
      </c>
      <c r="BF206">
        <v>101.99000000000001</v>
      </c>
      <c r="BG206">
        <v>101.99000000000001</v>
      </c>
      <c r="BH206">
        <v>809</v>
      </c>
      <c r="BI206">
        <v>101.99000000000001</v>
      </c>
      <c r="BJ206">
        <v>1119</v>
      </c>
      <c r="BK206">
        <v>141</v>
      </c>
      <c r="BL206">
        <v>3882</v>
      </c>
      <c r="BM206">
        <v>3159</v>
      </c>
      <c r="BN206">
        <v>652.80000000000064</v>
      </c>
      <c r="BO206">
        <v>292</v>
      </c>
      <c r="BP206">
        <v>842.00000000003911</v>
      </c>
      <c r="BQ206">
        <v>101.99000000000001</v>
      </c>
      <c r="BR206">
        <v>65.990000000000009</v>
      </c>
      <c r="BS206">
        <v>2124818</v>
      </c>
      <c r="BT206">
        <v>21945.399999999958</v>
      </c>
      <c r="BU206" t="str">
        <f>SRP[[#This Row],[Tier]]&amp;" - "&amp;DOLLAR(SRP[[#This Row],[United States]],2)&amp;" USD"</f>
        <v>204 - $101.99 USD</v>
      </c>
    </row>
    <row r="207" spans="1:73" x14ac:dyDescent="0.25">
      <c r="A207">
        <v>205</v>
      </c>
      <c r="B207">
        <v>102.49000000000001</v>
      </c>
      <c r="C207">
        <v>7790</v>
      </c>
      <c r="D207">
        <v>761.5</v>
      </c>
      <c r="E207">
        <v>143.69999999999999</v>
      </c>
      <c r="F207">
        <v>102.49000000000001</v>
      </c>
      <c r="G207">
        <v>8825</v>
      </c>
      <c r="H207">
        <v>102.49000000000001</v>
      </c>
      <c r="I207">
        <v>204</v>
      </c>
      <c r="J207">
        <v>153.75</v>
      </c>
      <c r="K207">
        <v>102.49000000000001</v>
      </c>
      <c r="L207">
        <v>61150</v>
      </c>
      <c r="M207" t="s">
        <v>530</v>
      </c>
      <c r="N207">
        <v>202400</v>
      </c>
      <c r="O207">
        <v>51250</v>
      </c>
      <c r="P207">
        <v>615</v>
      </c>
      <c r="Q207">
        <v>102.49000000000001</v>
      </c>
      <c r="R207">
        <v>2049</v>
      </c>
      <c r="S207">
        <v>657.5</v>
      </c>
      <c r="T207">
        <v>641.25</v>
      </c>
      <c r="U207">
        <v>102.49000000000001</v>
      </c>
      <c r="V207">
        <v>102.49000000000001</v>
      </c>
      <c r="W207">
        <v>102.49000000000001</v>
      </c>
      <c r="X207">
        <v>102.49000000000001</v>
      </c>
      <c r="Y207">
        <v>102.49000000000001</v>
      </c>
      <c r="Z207">
        <v>981.5</v>
      </c>
      <c r="AA207">
        <v>20490</v>
      </c>
      <c r="AB207">
        <v>13324</v>
      </c>
      <c r="AC207">
        <v>3550</v>
      </c>
      <c r="AD207">
        <v>995000</v>
      </c>
      <c r="AE207">
        <v>102.49000000000001</v>
      </c>
      <c r="AF207">
        <v>482.5</v>
      </c>
      <c r="AG207">
        <v>102.49000000000001</v>
      </c>
      <c r="AH207" t="e">
        <v>#REF!</v>
      </c>
      <c r="AI207">
        <v>15274</v>
      </c>
      <c r="AJ207">
        <v>100400</v>
      </c>
      <c r="AK207">
        <v>102.49000000000001</v>
      </c>
      <c r="AL207">
        <v>141.5</v>
      </c>
      <c r="AM207">
        <v>273.74999999999892</v>
      </c>
      <c r="AN207">
        <v>102.49000000000001</v>
      </c>
      <c r="AO207">
        <v>317.5</v>
      </c>
      <c r="AP207">
        <v>102.49000000000001</v>
      </c>
      <c r="AQ207">
        <v>30499</v>
      </c>
      <c r="AR207">
        <v>1384</v>
      </c>
      <c r="AS207">
        <v>102.49000000000001</v>
      </c>
      <c r="AT207">
        <v>122.45</v>
      </c>
      <c r="AU207">
        <v>811.5</v>
      </c>
      <c r="AV207">
        <v>9636.5</v>
      </c>
      <c r="AW207">
        <v>276.74999999999989</v>
      </c>
      <c r="AX207">
        <v>4299</v>
      </c>
      <c r="AY207">
        <v>304.99</v>
      </c>
      <c r="AZ207">
        <v>102.49000000000001</v>
      </c>
      <c r="BA207">
        <v>370.99999999999773</v>
      </c>
      <c r="BB207">
        <v>367.00000000000125</v>
      </c>
      <c r="BC207">
        <v>4199</v>
      </c>
      <c r="BD207">
        <v>291.5</v>
      </c>
      <c r="BE207">
        <v>112.4</v>
      </c>
      <c r="BF207">
        <v>102.49000000000001</v>
      </c>
      <c r="BG207">
        <v>102.49000000000001</v>
      </c>
      <c r="BH207">
        <v>811.5</v>
      </c>
      <c r="BI207">
        <v>102.49000000000001</v>
      </c>
      <c r="BJ207">
        <v>1124</v>
      </c>
      <c r="BK207">
        <v>141.5</v>
      </c>
      <c r="BL207">
        <v>3905</v>
      </c>
      <c r="BM207">
        <v>3174</v>
      </c>
      <c r="BN207">
        <v>656.00000000000068</v>
      </c>
      <c r="BO207">
        <v>293.75</v>
      </c>
      <c r="BP207">
        <v>846.25000000003956</v>
      </c>
      <c r="BQ207">
        <v>102.49000000000001</v>
      </c>
      <c r="BR207">
        <v>66.240000000000009</v>
      </c>
      <c r="BS207">
        <v>2135235</v>
      </c>
      <c r="BT207">
        <v>22052.999999999956</v>
      </c>
      <c r="BU207" t="str">
        <f>SRP[[#This Row],[Tier]]&amp;" - "&amp;DOLLAR(SRP[[#This Row],[United States]],2)&amp;" USD"</f>
        <v>205 - $102.49 USD</v>
      </c>
    </row>
    <row r="208" spans="1:73" x14ac:dyDescent="0.25">
      <c r="A208">
        <v>206</v>
      </c>
      <c r="B208">
        <v>102.99000000000001</v>
      </c>
      <c r="C208">
        <v>7828</v>
      </c>
      <c r="D208">
        <v>764</v>
      </c>
      <c r="E208">
        <v>144.44999999999999</v>
      </c>
      <c r="F208">
        <v>102.99000000000001</v>
      </c>
      <c r="G208">
        <v>8870</v>
      </c>
      <c r="H208">
        <v>102.99000000000001</v>
      </c>
      <c r="I208">
        <v>205</v>
      </c>
      <c r="J208">
        <v>154.5</v>
      </c>
      <c r="K208">
        <v>102.99000000000001</v>
      </c>
      <c r="L208">
        <v>61400</v>
      </c>
      <c r="M208" t="s">
        <v>530</v>
      </c>
      <c r="N208">
        <v>202900</v>
      </c>
      <c r="O208">
        <v>51500</v>
      </c>
      <c r="P208">
        <v>618</v>
      </c>
      <c r="Q208">
        <v>102.99000000000001</v>
      </c>
      <c r="R208">
        <v>2059</v>
      </c>
      <c r="S208">
        <v>660</v>
      </c>
      <c r="T208">
        <v>644.5</v>
      </c>
      <c r="U208">
        <v>102.99000000000001</v>
      </c>
      <c r="V208">
        <v>102.99000000000001</v>
      </c>
      <c r="W208">
        <v>102.99000000000001</v>
      </c>
      <c r="X208">
        <v>102.99000000000001</v>
      </c>
      <c r="Y208">
        <v>102.99000000000001</v>
      </c>
      <c r="Z208">
        <v>988</v>
      </c>
      <c r="AA208">
        <v>20590</v>
      </c>
      <c r="AB208">
        <v>13389</v>
      </c>
      <c r="AC208">
        <v>3560</v>
      </c>
      <c r="AD208">
        <v>1000000</v>
      </c>
      <c r="AE208">
        <v>102.99000000000001</v>
      </c>
      <c r="AF208">
        <v>485</v>
      </c>
      <c r="AG208">
        <v>102.99000000000001</v>
      </c>
      <c r="AH208" t="e">
        <v>#REF!</v>
      </c>
      <c r="AI208">
        <v>15349</v>
      </c>
      <c r="AJ208">
        <v>100900</v>
      </c>
      <c r="AK208">
        <v>102.99000000000001</v>
      </c>
      <c r="AL208">
        <v>142</v>
      </c>
      <c r="AM208">
        <v>275.09999999999889</v>
      </c>
      <c r="AN208">
        <v>102.99000000000001</v>
      </c>
      <c r="AO208">
        <v>319</v>
      </c>
      <c r="AP208">
        <v>102.99000000000001</v>
      </c>
      <c r="AQ208">
        <v>30649</v>
      </c>
      <c r="AR208">
        <v>1391</v>
      </c>
      <c r="AS208">
        <v>102.99000000000001</v>
      </c>
      <c r="AT208">
        <v>122.95</v>
      </c>
      <c r="AU208">
        <v>814</v>
      </c>
      <c r="AV208">
        <v>9684</v>
      </c>
      <c r="AW208">
        <v>278.09999999999991</v>
      </c>
      <c r="AX208">
        <v>4319</v>
      </c>
      <c r="AY208">
        <v>305.99</v>
      </c>
      <c r="AZ208">
        <v>102.99000000000001</v>
      </c>
      <c r="BA208">
        <v>372.79999999999768</v>
      </c>
      <c r="BB208">
        <v>368.80000000000126</v>
      </c>
      <c r="BC208">
        <v>4219</v>
      </c>
      <c r="BD208">
        <v>292</v>
      </c>
      <c r="BE208">
        <v>112.9</v>
      </c>
      <c r="BF208">
        <v>102.99000000000001</v>
      </c>
      <c r="BG208">
        <v>102.99000000000001</v>
      </c>
      <c r="BH208">
        <v>814</v>
      </c>
      <c r="BI208">
        <v>102.99000000000001</v>
      </c>
      <c r="BJ208">
        <v>1129</v>
      </c>
      <c r="BK208">
        <v>142</v>
      </c>
      <c r="BL208">
        <v>3928</v>
      </c>
      <c r="BM208">
        <v>3189</v>
      </c>
      <c r="BN208">
        <v>659.20000000000073</v>
      </c>
      <c r="BO208">
        <v>295.5</v>
      </c>
      <c r="BP208">
        <v>850.50000000004002</v>
      </c>
      <c r="BQ208">
        <v>102.99000000000001</v>
      </c>
      <c r="BR208">
        <v>66.490000000000009</v>
      </c>
      <c r="BS208">
        <v>2145652</v>
      </c>
      <c r="BT208">
        <v>22160.599999999955</v>
      </c>
      <c r="BU208" t="str">
        <f>SRP[[#This Row],[Tier]]&amp;" - "&amp;DOLLAR(SRP[[#This Row],[United States]],2)&amp;" USD"</f>
        <v>206 - $102.99 USD</v>
      </c>
    </row>
    <row r="209" spans="1:73" x14ac:dyDescent="0.25">
      <c r="A209">
        <v>207</v>
      </c>
      <c r="B209">
        <v>103.49000000000001</v>
      </c>
      <c r="C209">
        <v>7866</v>
      </c>
      <c r="D209">
        <v>766.5</v>
      </c>
      <c r="E209">
        <v>145.19999999999999</v>
      </c>
      <c r="F209">
        <v>103.49000000000001</v>
      </c>
      <c r="G209">
        <v>8915</v>
      </c>
      <c r="H209">
        <v>103.49000000000001</v>
      </c>
      <c r="I209">
        <v>206</v>
      </c>
      <c r="J209">
        <v>155.25</v>
      </c>
      <c r="K209">
        <v>103.49000000000001</v>
      </c>
      <c r="L209">
        <v>61650</v>
      </c>
      <c r="M209" t="s">
        <v>530</v>
      </c>
      <c r="N209">
        <v>203400</v>
      </c>
      <c r="O209">
        <v>51750</v>
      </c>
      <c r="P209">
        <v>621</v>
      </c>
      <c r="Q209">
        <v>103.49000000000001</v>
      </c>
      <c r="R209">
        <v>2069</v>
      </c>
      <c r="S209">
        <v>662.5</v>
      </c>
      <c r="T209">
        <v>647.75</v>
      </c>
      <c r="U209">
        <v>103.49000000000001</v>
      </c>
      <c r="V209">
        <v>103.49000000000001</v>
      </c>
      <c r="W209">
        <v>103.49000000000001</v>
      </c>
      <c r="X209">
        <v>103.49000000000001</v>
      </c>
      <c r="Y209">
        <v>103.49000000000001</v>
      </c>
      <c r="Z209">
        <v>994.5</v>
      </c>
      <c r="AA209">
        <v>20690</v>
      </c>
      <c r="AB209">
        <v>13454</v>
      </c>
      <c r="AC209">
        <v>3570</v>
      </c>
      <c r="AD209">
        <v>1005000</v>
      </c>
      <c r="AE209">
        <v>103.49000000000001</v>
      </c>
      <c r="AF209">
        <v>487.5</v>
      </c>
      <c r="AG209">
        <v>103.49000000000001</v>
      </c>
      <c r="AH209" t="e">
        <v>#REF!</v>
      </c>
      <c r="AI209">
        <v>15424</v>
      </c>
      <c r="AJ209">
        <v>101400</v>
      </c>
      <c r="AK209">
        <v>103.49000000000001</v>
      </c>
      <c r="AL209">
        <v>142.5</v>
      </c>
      <c r="AM209">
        <v>276.44999999999885</v>
      </c>
      <c r="AN209">
        <v>103.49000000000001</v>
      </c>
      <c r="AO209">
        <v>320.5</v>
      </c>
      <c r="AP209">
        <v>103.49000000000001</v>
      </c>
      <c r="AQ209">
        <v>30799</v>
      </c>
      <c r="AR209">
        <v>1398</v>
      </c>
      <c r="AS209">
        <v>103.49000000000001</v>
      </c>
      <c r="AT209">
        <v>123.45</v>
      </c>
      <c r="AU209">
        <v>816.5</v>
      </c>
      <c r="AV209">
        <v>9731.5</v>
      </c>
      <c r="AW209">
        <v>279.44999999999993</v>
      </c>
      <c r="AX209">
        <v>4339</v>
      </c>
      <c r="AY209">
        <v>306.99</v>
      </c>
      <c r="AZ209">
        <v>103.49000000000001</v>
      </c>
      <c r="BA209">
        <v>374.59999999999764</v>
      </c>
      <c r="BB209">
        <v>370.60000000000127</v>
      </c>
      <c r="BC209">
        <v>4239</v>
      </c>
      <c r="BD209">
        <v>292.5</v>
      </c>
      <c r="BE209">
        <v>113.4</v>
      </c>
      <c r="BF209">
        <v>103.49000000000001</v>
      </c>
      <c r="BG209">
        <v>103.49000000000001</v>
      </c>
      <c r="BH209">
        <v>816.5</v>
      </c>
      <c r="BI209">
        <v>103.49000000000001</v>
      </c>
      <c r="BJ209">
        <v>1134</v>
      </c>
      <c r="BK209">
        <v>142.5</v>
      </c>
      <c r="BL209">
        <v>3951</v>
      </c>
      <c r="BM209">
        <v>3204</v>
      </c>
      <c r="BN209">
        <v>662.40000000000077</v>
      </c>
      <c r="BO209">
        <v>297.25</v>
      </c>
      <c r="BP209">
        <v>854.75000000004047</v>
      </c>
      <c r="BQ209">
        <v>103.49000000000001</v>
      </c>
      <c r="BR209">
        <v>66.740000000000009</v>
      </c>
      <c r="BS209">
        <v>2156069</v>
      </c>
      <c r="BT209">
        <v>22268.199999999953</v>
      </c>
      <c r="BU209" t="str">
        <f>SRP[[#This Row],[Tier]]&amp;" - "&amp;DOLLAR(SRP[[#This Row],[United States]],2)&amp;" USD"</f>
        <v>207 - $103.49 USD</v>
      </c>
    </row>
    <row r="210" spans="1:73" x14ac:dyDescent="0.25">
      <c r="A210">
        <v>208</v>
      </c>
      <c r="B210">
        <v>103.99000000000001</v>
      </c>
      <c r="C210">
        <v>7904</v>
      </c>
      <c r="D210">
        <v>769</v>
      </c>
      <c r="E210">
        <v>145.94999999999999</v>
      </c>
      <c r="F210">
        <v>103.99000000000001</v>
      </c>
      <c r="G210">
        <v>8960</v>
      </c>
      <c r="H210">
        <v>103.99000000000001</v>
      </c>
      <c r="I210">
        <v>207</v>
      </c>
      <c r="J210">
        <v>156</v>
      </c>
      <c r="K210">
        <v>103.99000000000001</v>
      </c>
      <c r="L210">
        <v>61900</v>
      </c>
      <c r="M210" t="s">
        <v>530</v>
      </c>
      <c r="N210">
        <v>203900</v>
      </c>
      <c r="O210">
        <v>52000</v>
      </c>
      <c r="P210">
        <v>624</v>
      </c>
      <c r="Q210">
        <v>103.99000000000001</v>
      </c>
      <c r="R210">
        <v>2079</v>
      </c>
      <c r="S210">
        <v>665</v>
      </c>
      <c r="T210">
        <v>651</v>
      </c>
      <c r="U210">
        <v>103.99000000000001</v>
      </c>
      <c r="V210">
        <v>103.99000000000001</v>
      </c>
      <c r="W210">
        <v>103.99000000000001</v>
      </c>
      <c r="X210">
        <v>103.99000000000001</v>
      </c>
      <c r="Y210">
        <v>103.99000000000001</v>
      </c>
      <c r="Z210">
        <v>1001</v>
      </c>
      <c r="AA210">
        <v>20790</v>
      </c>
      <c r="AB210">
        <v>13519</v>
      </c>
      <c r="AC210">
        <v>3580</v>
      </c>
      <c r="AD210">
        <v>1010000</v>
      </c>
      <c r="AE210">
        <v>103.99000000000001</v>
      </c>
      <c r="AF210">
        <v>490</v>
      </c>
      <c r="AG210">
        <v>103.99000000000001</v>
      </c>
      <c r="AH210" t="e">
        <v>#REF!</v>
      </c>
      <c r="AI210">
        <v>15499</v>
      </c>
      <c r="AJ210">
        <v>101900</v>
      </c>
      <c r="AK210">
        <v>103.99000000000001</v>
      </c>
      <c r="AL210">
        <v>143</v>
      </c>
      <c r="AM210">
        <v>277.79999999999882</v>
      </c>
      <c r="AN210">
        <v>103.99000000000001</v>
      </c>
      <c r="AO210">
        <v>322</v>
      </c>
      <c r="AP210">
        <v>103.99000000000001</v>
      </c>
      <c r="AQ210">
        <v>30949</v>
      </c>
      <c r="AR210">
        <v>1405</v>
      </c>
      <c r="AS210">
        <v>103.99000000000001</v>
      </c>
      <c r="AT210">
        <v>123.95</v>
      </c>
      <c r="AU210">
        <v>819</v>
      </c>
      <c r="AV210">
        <v>9779</v>
      </c>
      <c r="AW210">
        <v>280.79999999999995</v>
      </c>
      <c r="AX210">
        <v>4359</v>
      </c>
      <c r="AY210">
        <v>307.99</v>
      </c>
      <c r="AZ210">
        <v>103.99000000000001</v>
      </c>
      <c r="BA210">
        <v>376.39999999999759</v>
      </c>
      <c r="BB210">
        <v>372.40000000000128</v>
      </c>
      <c r="BC210">
        <v>4259</v>
      </c>
      <c r="BD210">
        <v>293</v>
      </c>
      <c r="BE210">
        <v>113.9</v>
      </c>
      <c r="BF210">
        <v>103.99000000000001</v>
      </c>
      <c r="BG210">
        <v>103.99000000000001</v>
      </c>
      <c r="BH210">
        <v>819</v>
      </c>
      <c r="BI210">
        <v>103.99000000000001</v>
      </c>
      <c r="BJ210">
        <v>1139</v>
      </c>
      <c r="BK210">
        <v>143</v>
      </c>
      <c r="BL210">
        <v>3974</v>
      </c>
      <c r="BM210">
        <v>3219</v>
      </c>
      <c r="BN210">
        <v>665.60000000000082</v>
      </c>
      <c r="BO210">
        <v>299</v>
      </c>
      <c r="BP210">
        <v>859.00000000004093</v>
      </c>
      <c r="BQ210">
        <v>103.99000000000001</v>
      </c>
      <c r="BR210">
        <v>66.990000000000009</v>
      </c>
      <c r="BS210">
        <v>2166486</v>
      </c>
      <c r="BT210">
        <v>22375.799999999952</v>
      </c>
      <c r="BU210" t="str">
        <f>SRP[[#This Row],[Tier]]&amp;" - "&amp;DOLLAR(SRP[[#This Row],[United States]],2)&amp;" USD"</f>
        <v>208 - $103.99 USD</v>
      </c>
    </row>
    <row r="211" spans="1:73" x14ac:dyDescent="0.25">
      <c r="A211">
        <v>209</v>
      </c>
      <c r="B211">
        <v>104.49000000000001</v>
      </c>
      <c r="C211">
        <v>7942</v>
      </c>
      <c r="D211">
        <v>771.5</v>
      </c>
      <c r="E211">
        <v>146.69999999999999</v>
      </c>
      <c r="F211">
        <v>104.49000000000001</v>
      </c>
      <c r="G211">
        <v>9005</v>
      </c>
      <c r="H211">
        <v>104.49000000000001</v>
      </c>
      <c r="I211">
        <v>208</v>
      </c>
      <c r="J211">
        <v>156.75</v>
      </c>
      <c r="K211">
        <v>104.49000000000001</v>
      </c>
      <c r="L211">
        <v>62150</v>
      </c>
      <c r="M211" t="s">
        <v>530</v>
      </c>
      <c r="N211">
        <v>204400</v>
      </c>
      <c r="O211">
        <v>52250</v>
      </c>
      <c r="P211">
        <v>627</v>
      </c>
      <c r="Q211">
        <v>104.49000000000001</v>
      </c>
      <c r="R211">
        <v>2089</v>
      </c>
      <c r="S211">
        <v>667.5</v>
      </c>
      <c r="T211">
        <v>654.25</v>
      </c>
      <c r="U211">
        <v>104.49000000000001</v>
      </c>
      <c r="V211">
        <v>104.49000000000001</v>
      </c>
      <c r="W211">
        <v>104.49000000000001</v>
      </c>
      <c r="X211">
        <v>104.49000000000001</v>
      </c>
      <c r="Y211">
        <v>104.49000000000001</v>
      </c>
      <c r="Z211">
        <v>1007.5</v>
      </c>
      <c r="AA211">
        <v>20890</v>
      </c>
      <c r="AB211">
        <v>13584</v>
      </c>
      <c r="AC211">
        <v>3590</v>
      </c>
      <c r="AD211">
        <v>1015000</v>
      </c>
      <c r="AE211">
        <v>104.49000000000001</v>
      </c>
      <c r="AF211">
        <v>492.5</v>
      </c>
      <c r="AG211">
        <v>104.49000000000001</v>
      </c>
      <c r="AH211" t="e">
        <v>#REF!</v>
      </c>
      <c r="AI211">
        <v>15574</v>
      </c>
      <c r="AJ211">
        <v>102400</v>
      </c>
      <c r="AK211">
        <v>104.49000000000001</v>
      </c>
      <c r="AL211">
        <v>143.5</v>
      </c>
      <c r="AM211">
        <v>279.14999999999878</v>
      </c>
      <c r="AN211">
        <v>104.49000000000001</v>
      </c>
      <c r="AO211">
        <v>323.5</v>
      </c>
      <c r="AP211">
        <v>104.49000000000001</v>
      </c>
      <c r="AQ211">
        <v>31099</v>
      </c>
      <c r="AR211">
        <v>1412</v>
      </c>
      <c r="AS211">
        <v>104.49000000000001</v>
      </c>
      <c r="AT211">
        <v>124.45</v>
      </c>
      <c r="AU211">
        <v>821.5</v>
      </c>
      <c r="AV211">
        <v>9826.5</v>
      </c>
      <c r="AW211">
        <v>282.14999999999998</v>
      </c>
      <c r="AX211">
        <v>4379</v>
      </c>
      <c r="AY211">
        <v>308.99</v>
      </c>
      <c r="AZ211">
        <v>104.49000000000001</v>
      </c>
      <c r="BA211">
        <v>378.19999999999754</v>
      </c>
      <c r="BB211">
        <v>374.2000000000013</v>
      </c>
      <c r="BC211">
        <v>4279</v>
      </c>
      <c r="BD211">
        <v>293.5</v>
      </c>
      <c r="BE211">
        <v>114.4</v>
      </c>
      <c r="BF211">
        <v>104.49000000000001</v>
      </c>
      <c r="BG211">
        <v>104.49000000000001</v>
      </c>
      <c r="BH211">
        <v>821.5</v>
      </c>
      <c r="BI211">
        <v>104.49000000000001</v>
      </c>
      <c r="BJ211">
        <v>1144</v>
      </c>
      <c r="BK211">
        <v>143.5</v>
      </c>
      <c r="BL211">
        <v>3997</v>
      </c>
      <c r="BM211">
        <v>3234</v>
      </c>
      <c r="BN211">
        <v>668.80000000000086</v>
      </c>
      <c r="BO211">
        <v>300.75</v>
      </c>
      <c r="BP211">
        <v>863.25000000004138</v>
      </c>
      <c r="BQ211">
        <v>104.49000000000001</v>
      </c>
      <c r="BR211">
        <v>67.240000000000009</v>
      </c>
      <c r="BS211">
        <v>2176903</v>
      </c>
      <c r="BT211">
        <v>22483.399999999951</v>
      </c>
      <c r="BU211" t="str">
        <f>SRP[[#This Row],[Tier]]&amp;" - "&amp;DOLLAR(SRP[[#This Row],[United States]],2)&amp;" USD"</f>
        <v>209 - $104.49 USD</v>
      </c>
    </row>
    <row r="212" spans="1:73" x14ac:dyDescent="0.25">
      <c r="A212">
        <v>210</v>
      </c>
      <c r="B212">
        <v>104.99000000000001</v>
      </c>
      <c r="C212">
        <v>7980</v>
      </c>
      <c r="D212">
        <v>774</v>
      </c>
      <c r="E212">
        <v>147.44999999999999</v>
      </c>
      <c r="F212">
        <v>104.99000000000001</v>
      </c>
      <c r="G212">
        <v>9050</v>
      </c>
      <c r="H212">
        <v>104.99000000000001</v>
      </c>
      <c r="I212">
        <v>209</v>
      </c>
      <c r="J212">
        <v>157.5</v>
      </c>
      <c r="K212">
        <v>104.99000000000001</v>
      </c>
      <c r="L212">
        <v>62400</v>
      </c>
      <c r="M212" t="s">
        <v>530</v>
      </c>
      <c r="N212">
        <v>204900</v>
      </c>
      <c r="O212">
        <v>52500</v>
      </c>
      <c r="P212">
        <v>630</v>
      </c>
      <c r="Q212">
        <v>104.99000000000001</v>
      </c>
      <c r="R212">
        <v>2099</v>
      </c>
      <c r="S212">
        <v>670</v>
      </c>
      <c r="T212">
        <v>657.5</v>
      </c>
      <c r="U212">
        <v>104.99000000000001</v>
      </c>
      <c r="V212">
        <v>104.99000000000001</v>
      </c>
      <c r="W212">
        <v>104.99000000000001</v>
      </c>
      <c r="X212">
        <v>104.99000000000001</v>
      </c>
      <c r="Y212">
        <v>104.99000000000001</v>
      </c>
      <c r="Z212">
        <v>1014</v>
      </c>
      <c r="AA212">
        <v>20990</v>
      </c>
      <c r="AB212">
        <v>13649</v>
      </c>
      <c r="AC212">
        <v>3600</v>
      </c>
      <c r="AD212">
        <v>1020000</v>
      </c>
      <c r="AE212">
        <v>104.99000000000001</v>
      </c>
      <c r="AF212">
        <v>495</v>
      </c>
      <c r="AG212">
        <v>104.99000000000001</v>
      </c>
      <c r="AH212" t="e">
        <v>#REF!</v>
      </c>
      <c r="AI212">
        <v>15649</v>
      </c>
      <c r="AJ212">
        <v>102900</v>
      </c>
      <c r="AK212">
        <v>104.99000000000001</v>
      </c>
      <c r="AL212">
        <v>144</v>
      </c>
      <c r="AM212">
        <v>280.49999999999875</v>
      </c>
      <c r="AN212">
        <v>104.99000000000001</v>
      </c>
      <c r="AO212">
        <v>325</v>
      </c>
      <c r="AP212">
        <v>104.99000000000001</v>
      </c>
      <c r="AQ212">
        <v>31249</v>
      </c>
      <c r="AR212">
        <v>1419</v>
      </c>
      <c r="AS212">
        <v>104.99000000000001</v>
      </c>
      <c r="AT212">
        <v>124.95</v>
      </c>
      <c r="AU212">
        <v>824</v>
      </c>
      <c r="AV212">
        <v>9874</v>
      </c>
      <c r="AW212">
        <v>283.5</v>
      </c>
      <c r="AX212">
        <v>4399</v>
      </c>
      <c r="AY212">
        <v>309.99</v>
      </c>
      <c r="AZ212">
        <v>104.99000000000001</v>
      </c>
      <c r="BA212">
        <v>379.9999999999975</v>
      </c>
      <c r="BB212">
        <v>376.00000000000131</v>
      </c>
      <c r="BC212">
        <v>4299</v>
      </c>
      <c r="BD212">
        <v>294</v>
      </c>
      <c r="BE212">
        <v>114.9</v>
      </c>
      <c r="BF212">
        <v>104.99000000000001</v>
      </c>
      <c r="BG212">
        <v>104.99000000000001</v>
      </c>
      <c r="BH212">
        <v>824</v>
      </c>
      <c r="BI212">
        <v>104.99000000000001</v>
      </c>
      <c r="BJ212">
        <v>1149</v>
      </c>
      <c r="BK212">
        <v>144</v>
      </c>
      <c r="BL212">
        <v>4020</v>
      </c>
      <c r="BM212">
        <v>3249</v>
      </c>
      <c r="BN212">
        <v>672.00000000000091</v>
      </c>
      <c r="BO212">
        <v>302.5</v>
      </c>
      <c r="BP212">
        <v>867.50000000004184</v>
      </c>
      <c r="BQ212">
        <v>104.99000000000001</v>
      </c>
      <c r="BR212">
        <v>67.490000000000009</v>
      </c>
      <c r="BS212">
        <v>2187320</v>
      </c>
      <c r="BT212">
        <v>22590.999999999949</v>
      </c>
      <c r="BU212" t="str">
        <f>SRP[[#This Row],[Tier]]&amp;" - "&amp;DOLLAR(SRP[[#This Row],[United States]],2)&amp;" USD"</f>
        <v>210 - $104.99 USD</v>
      </c>
    </row>
    <row r="213" spans="1:73" x14ac:dyDescent="0.25">
      <c r="A213">
        <v>211</v>
      </c>
      <c r="B213">
        <v>105.49000000000001</v>
      </c>
      <c r="C213">
        <v>8018</v>
      </c>
      <c r="D213">
        <v>776.5</v>
      </c>
      <c r="E213">
        <v>148.19999999999999</v>
      </c>
      <c r="F213">
        <v>105.49000000000001</v>
      </c>
      <c r="G213">
        <v>9095</v>
      </c>
      <c r="H213">
        <v>105.49000000000001</v>
      </c>
      <c r="I213">
        <v>210</v>
      </c>
      <c r="J213">
        <v>158.25</v>
      </c>
      <c r="K213">
        <v>105.49000000000001</v>
      </c>
      <c r="L213">
        <v>62650</v>
      </c>
      <c r="M213" t="s">
        <v>530</v>
      </c>
      <c r="N213">
        <v>205400</v>
      </c>
      <c r="O213">
        <v>52750</v>
      </c>
      <c r="P213">
        <v>633</v>
      </c>
      <c r="Q213">
        <v>105.49000000000001</v>
      </c>
      <c r="R213">
        <v>2109</v>
      </c>
      <c r="S213">
        <v>672.5</v>
      </c>
      <c r="T213">
        <v>660.75</v>
      </c>
      <c r="U213">
        <v>105.49000000000001</v>
      </c>
      <c r="V213">
        <v>105.49000000000001</v>
      </c>
      <c r="W213">
        <v>105.49000000000001</v>
      </c>
      <c r="X213">
        <v>105.49000000000001</v>
      </c>
      <c r="Y213">
        <v>105.49000000000001</v>
      </c>
      <c r="Z213">
        <v>1020.5</v>
      </c>
      <c r="AA213">
        <v>21090</v>
      </c>
      <c r="AB213">
        <v>13714</v>
      </c>
      <c r="AC213">
        <v>3610</v>
      </c>
      <c r="AD213">
        <v>1025000</v>
      </c>
      <c r="AE213">
        <v>105.49000000000001</v>
      </c>
      <c r="AF213">
        <v>497.5</v>
      </c>
      <c r="AG213">
        <v>105.49000000000001</v>
      </c>
      <c r="AH213" t="e">
        <v>#REF!</v>
      </c>
      <c r="AI213">
        <v>15724</v>
      </c>
      <c r="AJ213">
        <v>103400</v>
      </c>
      <c r="AK213">
        <v>105.49000000000001</v>
      </c>
      <c r="AL213">
        <v>144.5</v>
      </c>
      <c r="AM213">
        <v>281.84999999999872</v>
      </c>
      <c r="AN213">
        <v>105.49000000000001</v>
      </c>
      <c r="AO213">
        <v>326.5</v>
      </c>
      <c r="AP213">
        <v>105.49000000000001</v>
      </c>
      <c r="AQ213">
        <v>31399</v>
      </c>
      <c r="AR213">
        <v>1426</v>
      </c>
      <c r="AS213">
        <v>105.49000000000001</v>
      </c>
      <c r="AT213">
        <v>125.45</v>
      </c>
      <c r="AU213">
        <v>826.5</v>
      </c>
      <c r="AV213">
        <v>9921.5</v>
      </c>
      <c r="AW213">
        <v>284.85000000000002</v>
      </c>
      <c r="AX213">
        <v>4419</v>
      </c>
      <c r="AY213">
        <v>310.99</v>
      </c>
      <c r="AZ213">
        <v>105.49000000000001</v>
      </c>
      <c r="BA213">
        <v>381.79999999999745</v>
      </c>
      <c r="BB213">
        <v>377.80000000000132</v>
      </c>
      <c r="BC213">
        <v>4319</v>
      </c>
      <c r="BD213">
        <v>294.5</v>
      </c>
      <c r="BE213">
        <v>115.4</v>
      </c>
      <c r="BF213">
        <v>105.49000000000001</v>
      </c>
      <c r="BG213">
        <v>105.49000000000001</v>
      </c>
      <c r="BH213">
        <v>826.5</v>
      </c>
      <c r="BI213">
        <v>105.49000000000001</v>
      </c>
      <c r="BJ213">
        <v>1154</v>
      </c>
      <c r="BK213">
        <v>144.5</v>
      </c>
      <c r="BL213">
        <v>4043</v>
      </c>
      <c r="BM213">
        <v>3264</v>
      </c>
      <c r="BN213">
        <v>675.20000000000095</v>
      </c>
      <c r="BO213">
        <v>304.25</v>
      </c>
      <c r="BP213">
        <v>871.75000000004229</v>
      </c>
      <c r="BQ213">
        <v>105.49000000000001</v>
      </c>
      <c r="BR213">
        <v>67.740000000000009</v>
      </c>
      <c r="BS213">
        <v>2197737</v>
      </c>
      <c r="BT213">
        <v>22698.599999999948</v>
      </c>
      <c r="BU213" t="str">
        <f>SRP[[#This Row],[Tier]]&amp;" - "&amp;DOLLAR(SRP[[#This Row],[United States]],2)&amp;" USD"</f>
        <v>211 - $105.49 USD</v>
      </c>
    </row>
    <row r="214" spans="1:73" x14ac:dyDescent="0.25">
      <c r="A214">
        <v>212</v>
      </c>
      <c r="B214">
        <v>105.99000000000001</v>
      </c>
      <c r="C214">
        <v>8056</v>
      </c>
      <c r="D214">
        <v>779</v>
      </c>
      <c r="E214">
        <v>148.94999999999999</v>
      </c>
      <c r="F214">
        <v>105.99000000000001</v>
      </c>
      <c r="G214">
        <v>9140</v>
      </c>
      <c r="H214">
        <v>105.99000000000001</v>
      </c>
      <c r="I214">
        <v>211</v>
      </c>
      <c r="J214">
        <v>159</v>
      </c>
      <c r="K214">
        <v>105.99000000000001</v>
      </c>
      <c r="L214">
        <v>62900</v>
      </c>
      <c r="M214" t="s">
        <v>530</v>
      </c>
      <c r="N214">
        <v>205900</v>
      </c>
      <c r="O214">
        <v>53000</v>
      </c>
      <c r="P214">
        <v>636</v>
      </c>
      <c r="Q214">
        <v>105.99000000000001</v>
      </c>
      <c r="R214">
        <v>2119</v>
      </c>
      <c r="S214">
        <v>675</v>
      </c>
      <c r="T214">
        <v>664</v>
      </c>
      <c r="U214">
        <v>105.99000000000001</v>
      </c>
      <c r="V214">
        <v>105.99000000000001</v>
      </c>
      <c r="W214">
        <v>105.99000000000001</v>
      </c>
      <c r="X214">
        <v>105.99000000000001</v>
      </c>
      <c r="Y214">
        <v>105.99000000000001</v>
      </c>
      <c r="Z214">
        <v>1027</v>
      </c>
      <c r="AA214">
        <v>21190</v>
      </c>
      <c r="AB214">
        <v>13779</v>
      </c>
      <c r="AC214">
        <v>3620</v>
      </c>
      <c r="AD214">
        <v>1030000</v>
      </c>
      <c r="AE214">
        <v>105.99000000000001</v>
      </c>
      <c r="AF214">
        <v>500</v>
      </c>
      <c r="AG214">
        <v>105.99000000000001</v>
      </c>
      <c r="AH214" t="e">
        <v>#REF!</v>
      </c>
      <c r="AI214">
        <v>15799</v>
      </c>
      <c r="AJ214">
        <v>103900</v>
      </c>
      <c r="AK214">
        <v>105.99000000000001</v>
      </c>
      <c r="AL214">
        <v>145</v>
      </c>
      <c r="AM214">
        <v>283.19999999999868</v>
      </c>
      <c r="AN214">
        <v>105.99000000000001</v>
      </c>
      <c r="AO214">
        <v>328</v>
      </c>
      <c r="AP214">
        <v>105.99000000000001</v>
      </c>
      <c r="AQ214">
        <v>31549</v>
      </c>
      <c r="AR214">
        <v>1433</v>
      </c>
      <c r="AS214">
        <v>105.99000000000001</v>
      </c>
      <c r="AT214">
        <v>125.95</v>
      </c>
      <c r="AU214">
        <v>829</v>
      </c>
      <c r="AV214">
        <v>9969</v>
      </c>
      <c r="AW214">
        <v>286.20000000000005</v>
      </c>
      <c r="AX214">
        <v>4439</v>
      </c>
      <c r="AY214">
        <v>311.99</v>
      </c>
      <c r="AZ214">
        <v>105.99000000000001</v>
      </c>
      <c r="BA214">
        <v>383.59999999999741</v>
      </c>
      <c r="BB214">
        <v>379.60000000000133</v>
      </c>
      <c r="BC214">
        <v>4339</v>
      </c>
      <c r="BD214">
        <v>295</v>
      </c>
      <c r="BE214">
        <v>115.9</v>
      </c>
      <c r="BF214">
        <v>105.99000000000001</v>
      </c>
      <c r="BG214">
        <v>105.99000000000001</v>
      </c>
      <c r="BH214">
        <v>829</v>
      </c>
      <c r="BI214">
        <v>105.99000000000001</v>
      </c>
      <c r="BJ214">
        <v>1159</v>
      </c>
      <c r="BK214">
        <v>145</v>
      </c>
      <c r="BL214">
        <v>4066</v>
      </c>
      <c r="BM214">
        <v>3279</v>
      </c>
      <c r="BN214">
        <v>678.400000000001</v>
      </c>
      <c r="BO214">
        <v>306</v>
      </c>
      <c r="BP214">
        <v>876.00000000004275</v>
      </c>
      <c r="BQ214">
        <v>105.99000000000001</v>
      </c>
      <c r="BR214">
        <v>67.990000000000009</v>
      </c>
      <c r="BS214">
        <v>2208154</v>
      </c>
      <c r="BT214">
        <v>22806.199999999946</v>
      </c>
      <c r="BU214" t="str">
        <f>SRP[[#This Row],[Tier]]&amp;" - "&amp;DOLLAR(SRP[[#This Row],[United States]],2)&amp;" USD"</f>
        <v>212 - $105.99 USD</v>
      </c>
    </row>
    <row r="215" spans="1:73" x14ac:dyDescent="0.25">
      <c r="A215">
        <v>213</v>
      </c>
      <c r="B215">
        <v>106.49000000000001</v>
      </c>
      <c r="C215">
        <v>8094</v>
      </c>
      <c r="D215">
        <v>781.5</v>
      </c>
      <c r="E215">
        <v>149.69999999999999</v>
      </c>
      <c r="F215">
        <v>106.49000000000001</v>
      </c>
      <c r="G215">
        <v>9185</v>
      </c>
      <c r="H215">
        <v>106.49000000000001</v>
      </c>
      <c r="I215">
        <v>212</v>
      </c>
      <c r="J215">
        <v>159.75</v>
      </c>
      <c r="K215">
        <v>106.49000000000001</v>
      </c>
      <c r="L215">
        <v>63150</v>
      </c>
      <c r="M215" t="s">
        <v>530</v>
      </c>
      <c r="N215">
        <v>206400</v>
      </c>
      <c r="O215">
        <v>53250</v>
      </c>
      <c r="P215">
        <v>639</v>
      </c>
      <c r="Q215">
        <v>106.49000000000001</v>
      </c>
      <c r="R215">
        <v>2129</v>
      </c>
      <c r="S215">
        <v>677.5</v>
      </c>
      <c r="T215">
        <v>667.25</v>
      </c>
      <c r="U215">
        <v>106.49000000000001</v>
      </c>
      <c r="V215">
        <v>106.49000000000001</v>
      </c>
      <c r="W215">
        <v>106.49000000000001</v>
      </c>
      <c r="X215">
        <v>106.49000000000001</v>
      </c>
      <c r="Y215">
        <v>106.49000000000001</v>
      </c>
      <c r="Z215">
        <v>1033.5</v>
      </c>
      <c r="AA215">
        <v>21290</v>
      </c>
      <c r="AB215">
        <v>13844</v>
      </c>
      <c r="AC215">
        <v>3630</v>
      </c>
      <c r="AD215">
        <v>1035000</v>
      </c>
      <c r="AE215">
        <v>106.49000000000001</v>
      </c>
      <c r="AF215">
        <v>502.5</v>
      </c>
      <c r="AG215">
        <v>106.49000000000001</v>
      </c>
      <c r="AH215" t="e">
        <v>#REF!</v>
      </c>
      <c r="AI215">
        <v>15874</v>
      </c>
      <c r="AJ215">
        <v>104400</v>
      </c>
      <c r="AK215">
        <v>106.49000000000001</v>
      </c>
      <c r="AL215">
        <v>145.5</v>
      </c>
      <c r="AM215">
        <v>284.54999999999865</v>
      </c>
      <c r="AN215">
        <v>106.49000000000001</v>
      </c>
      <c r="AO215">
        <v>329.5</v>
      </c>
      <c r="AP215">
        <v>106.49000000000001</v>
      </c>
      <c r="AQ215">
        <v>31699</v>
      </c>
      <c r="AR215">
        <v>1440</v>
      </c>
      <c r="AS215">
        <v>106.49000000000001</v>
      </c>
      <c r="AT215">
        <v>126.45</v>
      </c>
      <c r="AU215">
        <v>831.5</v>
      </c>
      <c r="AV215">
        <v>10016.5</v>
      </c>
      <c r="AW215">
        <v>287.55000000000007</v>
      </c>
      <c r="AX215">
        <v>4459</v>
      </c>
      <c r="AY215">
        <v>312.99</v>
      </c>
      <c r="AZ215">
        <v>106.49000000000001</v>
      </c>
      <c r="BA215">
        <v>385.39999999999736</v>
      </c>
      <c r="BB215">
        <v>381.40000000000134</v>
      </c>
      <c r="BC215">
        <v>4359</v>
      </c>
      <c r="BD215">
        <v>295.5</v>
      </c>
      <c r="BE215">
        <v>116.4</v>
      </c>
      <c r="BF215">
        <v>106.49000000000001</v>
      </c>
      <c r="BG215">
        <v>106.49000000000001</v>
      </c>
      <c r="BH215">
        <v>831.5</v>
      </c>
      <c r="BI215">
        <v>106.49000000000001</v>
      </c>
      <c r="BJ215">
        <v>1164</v>
      </c>
      <c r="BK215">
        <v>145.5</v>
      </c>
      <c r="BL215">
        <v>4089</v>
      </c>
      <c r="BM215">
        <v>3294</v>
      </c>
      <c r="BN215">
        <v>681.60000000000105</v>
      </c>
      <c r="BO215">
        <v>307.75</v>
      </c>
      <c r="BP215">
        <v>880.2500000000432</v>
      </c>
      <c r="BQ215">
        <v>106.49000000000001</v>
      </c>
      <c r="BR215">
        <v>68.240000000000009</v>
      </c>
      <c r="BS215">
        <v>2218571</v>
      </c>
      <c r="BT215">
        <v>22913.799999999945</v>
      </c>
      <c r="BU215" t="str">
        <f>SRP[[#This Row],[Tier]]&amp;" - "&amp;DOLLAR(SRP[[#This Row],[United States]],2)&amp;" USD"</f>
        <v>213 - $106.49 USD</v>
      </c>
    </row>
    <row r="216" spans="1:73" x14ac:dyDescent="0.25">
      <c r="A216">
        <v>214</v>
      </c>
      <c r="B216">
        <v>106.99000000000001</v>
      </c>
      <c r="C216">
        <v>8132</v>
      </c>
      <c r="D216">
        <v>784</v>
      </c>
      <c r="E216">
        <v>150.44999999999999</v>
      </c>
      <c r="F216">
        <v>106.99000000000001</v>
      </c>
      <c r="G216">
        <v>9230</v>
      </c>
      <c r="H216">
        <v>106.99000000000001</v>
      </c>
      <c r="I216">
        <v>213</v>
      </c>
      <c r="J216">
        <v>160.5</v>
      </c>
      <c r="K216">
        <v>106.99000000000001</v>
      </c>
      <c r="L216">
        <v>63400</v>
      </c>
      <c r="M216" t="s">
        <v>530</v>
      </c>
      <c r="N216">
        <v>206900</v>
      </c>
      <c r="O216">
        <v>53500</v>
      </c>
      <c r="P216">
        <v>642</v>
      </c>
      <c r="Q216">
        <v>106.99000000000001</v>
      </c>
      <c r="R216">
        <v>2139</v>
      </c>
      <c r="S216">
        <v>680</v>
      </c>
      <c r="T216">
        <v>670.5</v>
      </c>
      <c r="U216">
        <v>106.99000000000001</v>
      </c>
      <c r="V216">
        <v>106.99000000000001</v>
      </c>
      <c r="W216">
        <v>106.99000000000001</v>
      </c>
      <c r="X216">
        <v>106.99000000000001</v>
      </c>
      <c r="Y216">
        <v>106.99000000000001</v>
      </c>
      <c r="Z216">
        <v>1040</v>
      </c>
      <c r="AA216">
        <v>21390</v>
      </c>
      <c r="AB216">
        <v>13909</v>
      </c>
      <c r="AC216">
        <v>3640</v>
      </c>
      <c r="AD216">
        <v>1040000</v>
      </c>
      <c r="AE216">
        <v>106.99000000000001</v>
      </c>
      <c r="AF216">
        <v>505</v>
      </c>
      <c r="AG216">
        <v>106.99000000000001</v>
      </c>
      <c r="AH216" t="e">
        <v>#REF!</v>
      </c>
      <c r="AI216">
        <v>15949</v>
      </c>
      <c r="AJ216">
        <v>104900</v>
      </c>
      <c r="AK216">
        <v>106.99000000000001</v>
      </c>
      <c r="AL216">
        <v>146</v>
      </c>
      <c r="AM216">
        <v>285.89999999999861</v>
      </c>
      <c r="AN216">
        <v>106.99000000000001</v>
      </c>
      <c r="AO216">
        <v>331</v>
      </c>
      <c r="AP216">
        <v>106.99000000000001</v>
      </c>
      <c r="AQ216">
        <v>31849</v>
      </c>
      <c r="AR216">
        <v>1447</v>
      </c>
      <c r="AS216">
        <v>106.99000000000001</v>
      </c>
      <c r="AT216">
        <v>126.95</v>
      </c>
      <c r="AU216">
        <v>834</v>
      </c>
      <c r="AV216">
        <v>10064</v>
      </c>
      <c r="AW216">
        <v>288.90000000000009</v>
      </c>
      <c r="AX216">
        <v>4479</v>
      </c>
      <c r="AY216">
        <v>313.99</v>
      </c>
      <c r="AZ216">
        <v>106.99000000000001</v>
      </c>
      <c r="BA216">
        <v>387.19999999999732</v>
      </c>
      <c r="BB216">
        <v>383.20000000000135</v>
      </c>
      <c r="BC216">
        <v>4379</v>
      </c>
      <c r="BD216">
        <v>296</v>
      </c>
      <c r="BE216">
        <v>116.9</v>
      </c>
      <c r="BF216">
        <v>106.99000000000001</v>
      </c>
      <c r="BG216">
        <v>106.99000000000001</v>
      </c>
      <c r="BH216">
        <v>834</v>
      </c>
      <c r="BI216">
        <v>106.99000000000001</v>
      </c>
      <c r="BJ216">
        <v>1169</v>
      </c>
      <c r="BK216">
        <v>146</v>
      </c>
      <c r="BL216">
        <v>4112</v>
      </c>
      <c r="BM216">
        <v>3309</v>
      </c>
      <c r="BN216">
        <v>684.80000000000109</v>
      </c>
      <c r="BO216">
        <v>309.5</v>
      </c>
      <c r="BP216">
        <v>884.50000000004366</v>
      </c>
      <c r="BQ216">
        <v>106.99000000000001</v>
      </c>
      <c r="BR216">
        <v>68.490000000000009</v>
      </c>
      <c r="BS216">
        <v>2228988</v>
      </c>
      <c r="BT216">
        <v>23021.399999999943</v>
      </c>
      <c r="BU216" t="str">
        <f>SRP[[#This Row],[Tier]]&amp;" - "&amp;DOLLAR(SRP[[#This Row],[United States]],2)&amp;" USD"</f>
        <v>214 - $106.99 USD</v>
      </c>
    </row>
    <row r="217" spans="1:73" x14ac:dyDescent="0.25">
      <c r="A217">
        <v>215</v>
      </c>
      <c r="B217">
        <v>107.49000000000001</v>
      </c>
      <c r="C217">
        <v>8170</v>
      </c>
      <c r="D217">
        <v>786.5</v>
      </c>
      <c r="E217">
        <v>151.19999999999999</v>
      </c>
      <c r="F217">
        <v>107.49000000000001</v>
      </c>
      <c r="G217">
        <v>9275</v>
      </c>
      <c r="H217">
        <v>107.49000000000001</v>
      </c>
      <c r="I217">
        <v>214</v>
      </c>
      <c r="J217">
        <v>161.25</v>
      </c>
      <c r="K217">
        <v>107.49000000000001</v>
      </c>
      <c r="L217">
        <v>63650</v>
      </c>
      <c r="M217" t="s">
        <v>530</v>
      </c>
      <c r="N217">
        <v>207400</v>
      </c>
      <c r="O217">
        <v>53750</v>
      </c>
      <c r="P217">
        <v>645</v>
      </c>
      <c r="Q217">
        <v>107.49000000000001</v>
      </c>
      <c r="R217">
        <v>2149</v>
      </c>
      <c r="S217">
        <v>682.5</v>
      </c>
      <c r="T217">
        <v>673.75</v>
      </c>
      <c r="U217">
        <v>107.49000000000001</v>
      </c>
      <c r="V217">
        <v>107.49000000000001</v>
      </c>
      <c r="W217">
        <v>107.49000000000001</v>
      </c>
      <c r="X217">
        <v>107.49000000000001</v>
      </c>
      <c r="Y217">
        <v>107.49000000000001</v>
      </c>
      <c r="Z217">
        <v>1046.5</v>
      </c>
      <c r="AA217">
        <v>21490</v>
      </c>
      <c r="AB217">
        <v>13974</v>
      </c>
      <c r="AC217">
        <v>3650</v>
      </c>
      <c r="AD217">
        <v>1045000</v>
      </c>
      <c r="AE217">
        <v>107.49000000000001</v>
      </c>
      <c r="AF217">
        <v>507.5</v>
      </c>
      <c r="AG217">
        <v>107.49000000000001</v>
      </c>
      <c r="AH217" t="e">
        <v>#REF!</v>
      </c>
      <c r="AI217">
        <v>16024</v>
      </c>
      <c r="AJ217">
        <v>105400</v>
      </c>
      <c r="AK217">
        <v>107.49000000000001</v>
      </c>
      <c r="AL217">
        <v>146.5</v>
      </c>
      <c r="AM217">
        <v>287.24999999999858</v>
      </c>
      <c r="AN217">
        <v>107.49000000000001</v>
      </c>
      <c r="AO217">
        <v>332.5</v>
      </c>
      <c r="AP217">
        <v>107.49000000000001</v>
      </c>
      <c r="AQ217">
        <v>31999</v>
      </c>
      <c r="AR217">
        <v>1454</v>
      </c>
      <c r="AS217">
        <v>107.49000000000001</v>
      </c>
      <c r="AT217">
        <v>127.45</v>
      </c>
      <c r="AU217">
        <v>836.5</v>
      </c>
      <c r="AV217">
        <v>10111.5</v>
      </c>
      <c r="AW217">
        <v>290.25000000000011</v>
      </c>
      <c r="AX217">
        <v>4499</v>
      </c>
      <c r="AY217">
        <v>314.99</v>
      </c>
      <c r="AZ217">
        <v>107.49000000000001</v>
      </c>
      <c r="BA217">
        <v>388.99999999999727</v>
      </c>
      <c r="BB217">
        <v>385.00000000000136</v>
      </c>
      <c r="BC217">
        <v>4399</v>
      </c>
      <c r="BD217">
        <v>296.5</v>
      </c>
      <c r="BE217">
        <v>117.4</v>
      </c>
      <c r="BF217">
        <v>107.49000000000001</v>
      </c>
      <c r="BG217">
        <v>107.49000000000001</v>
      </c>
      <c r="BH217">
        <v>836.5</v>
      </c>
      <c r="BI217">
        <v>107.49000000000001</v>
      </c>
      <c r="BJ217">
        <v>1174</v>
      </c>
      <c r="BK217">
        <v>146.5</v>
      </c>
      <c r="BL217">
        <v>4135</v>
      </c>
      <c r="BM217">
        <v>3324</v>
      </c>
      <c r="BN217">
        <v>688.00000000000114</v>
      </c>
      <c r="BO217">
        <v>311.25</v>
      </c>
      <c r="BP217">
        <v>888.75000000004411</v>
      </c>
      <c r="BQ217">
        <v>107.49000000000001</v>
      </c>
      <c r="BR217">
        <v>68.740000000000009</v>
      </c>
      <c r="BS217">
        <v>2239405</v>
      </c>
      <c r="BT217">
        <v>23128.999999999942</v>
      </c>
      <c r="BU217" t="str">
        <f>SRP[[#This Row],[Tier]]&amp;" - "&amp;DOLLAR(SRP[[#This Row],[United States]],2)&amp;" USD"</f>
        <v>215 - $107.49 USD</v>
      </c>
    </row>
    <row r="218" spans="1:73" x14ac:dyDescent="0.25">
      <c r="A218">
        <v>216</v>
      </c>
      <c r="B218">
        <v>107.99000000000001</v>
      </c>
      <c r="C218">
        <v>8208</v>
      </c>
      <c r="D218">
        <v>789</v>
      </c>
      <c r="E218">
        <v>151.94999999999999</v>
      </c>
      <c r="F218">
        <v>107.99000000000001</v>
      </c>
      <c r="G218">
        <v>9320</v>
      </c>
      <c r="H218">
        <v>107.99000000000001</v>
      </c>
      <c r="I218">
        <v>215</v>
      </c>
      <c r="J218">
        <v>162</v>
      </c>
      <c r="K218">
        <v>107.99000000000001</v>
      </c>
      <c r="L218">
        <v>63900</v>
      </c>
      <c r="M218" t="s">
        <v>530</v>
      </c>
      <c r="N218">
        <v>207900</v>
      </c>
      <c r="O218">
        <v>54000</v>
      </c>
      <c r="P218">
        <v>648</v>
      </c>
      <c r="Q218">
        <v>107.99000000000001</v>
      </c>
      <c r="R218">
        <v>2159</v>
      </c>
      <c r="S218">
        <v>685</v>
      </c>
      <c r="T218">
        <v>677</v>
      </c>
      <c r="U218">
        <v>107.99000000000001</v>
      </c>
      <c r="V218">
        <v>107.99000000000001</v>
      </c>
      <c r="W218">
        <v>107.99000000000001</v>
      </c>
      <c r="X218">
        <v>107.99000000000001</v>
      </c>
      <c r="Y218">
        <v>107.99000000000001</v>
      </c>
      <c r="Z218">
        <v>1053</v>
      </c>
      <c r="AA218">
        <v>21590</v>
      </c>
      <c r="AB218">
        <v>14039</v>
      </c>
      <c r="AC218">
        <v>3660</v>
      </c>
      <c r="AD218">
        <v>1050000</v>
      </c>
      <c r="AE218">
        <v>107.99000000000001</v>
      </c>
      <c r="AF218">
        <v>510</v>
      </c>
      <c r="AG218">
        <v>107.99000000000001</v>
      </c>
      <c r="AH218" t="e">
        <v>#REF!</v>
      </c>
      <c r="AI218">
        <v>16099</v>
      </c>
      <c r="AJ218">
        <v>105900</v>
      </c>
      <c r="AK218">
        <v>107.99000000000001</v>
      </c>
      <c r="AL218">
        <v>147</v>
      </c>
      <c r="AM218">
        <v>288.59999999999854</v>
      </c>
      <c r="AN218">
        <v>107.99000000000001</v>
      </c>
      <c r="AO218">
        <v>334</v>
      </c>
      <c r="AP218">
        <v>107.99000000000001</v>
      </c>
      <c r="AQ218">
        <v>32149</v>
      </c>
      <c r="AR218">
        <v>1461</v>
      </c>
      <c r="AS218">
        <v>107.99000000000001</v>
      </c>
      <c r="AT218">
        <v>127.95</v>
      </c>
      <c r="AU218">
        <v>839</v>
      </c>
      <c r="AV218">
        <v>10159</v>
      </c>
      <c r="AW218">
        <v>291.60000000000014</v>
      </c>
      <c r="AX218">
        <v>4519</v>
      </c>
      <c r="AY218">
        <v>315.99</v>
      </c>
      <c r="AZ218">
        <v>107.99000000000001</v>
      </c>
      <c r="BA218">
        <v>390.79999999999723</v>
      </c>
      <c r="BB218">
        <v>386.80000000000138</v>
      </c>
      <c r="BC218">
        <v>4419</v>
      </c>
      <c r="BD218">
        <v>297</v>
      </c>
      <c r="BE218">
        <v>117.9</v>
      </c>
      <c r="BF218">
        <v>107.99000000000001</v>
      </c>
      <c r="BG218">
        <v>107.99000000000001</v>
      </c>
      <c r="BH218">
        <v>839</v>
      </c>
      <c r="BI218">
        <v>107.99000000000001</v>
      </c>
      <c r="BJ218">
        <v>1179</v>
      </c>
      <c r="BK218">
        <v>147</v>
      </c>
      <c r="BL218">
        <v>4158</v>
      </c>
      <c r="BM218">
        <v>3339</v>
      </c>
      <c r="BN218">
        <v>691.20000000000118</v>
      </c>
      <c r="BO218">
        <v>313</v>
      </c>
      <c r="BP218">
        <v>893.00000000004457</v>
      </c>
      <c r="BQ218">
        <v>107.99000000000001</v>
      </c>
      <c r="BR218">
        <v>68.990000000000009</v>
      </c>
      <c r="BS218">
        <v>2249822</v>
      </c>
      <c r="BT218">
        <v>23236.59999999994</v>
      </c>
      <c r="BU218" t="str">
        <f>SRP[[#This Row],[Tier]]&amp;" - "&amp;DOLLAR(SRP[[#This Row],[United States]],2)&amp;" USD"</f>
        <v>216 - $107.99 USD</v>
      </c>
    </row>
    <row r="219" spans="1:73" x14ac:dyDescent="0.25">
      <c r="A219">
        <v>217</v>
      </c>
      <c r="B219">
        <v>108.49000000000001</v>
      </c>
      <c r="C219">
        <v>8246</v>
      </c>
      <c r="D219">
        <v>791.5</v>
      </c>
      <c r="E219">
        <v>152.69999999999999</v>
      </c>
      <c r="F219">
        <v>108.49000000000001</v>
      </c>
      <c r="G219">
        <v>9365</v>
      </c>
      <c r="H219">
        <v>108.49000000000001</v>
      </c>
      <c r="I219">
        <v>216</v>
      </c>
      <c r="J219">
        <v>162.75</v>
      </c>
      <c r="K219">
        <v>108.49000000000001</v>
      </c>
      <c r="L219">
        <v>64150</v>
      </c>
      <c r="M219" t="s">
        <v>530</v>
      </c>
      <c r="N219">
        <v>208400</v>
      </c>
      <c r="O219">
        <v>54250</v>
      </c>
      <c r="P219">
        <v>651</v>
      </c>
      <c r="Q219">
        <v>108.49000000000001</v>
      </c>
      <c r="R219">
        <v>2169</v>
      </c>
      <c r="S219">
        <v>687.5</v>
      </c>
      <c r="T219">
        <v>680.25</v>
      </c>
      <c r="U219">
        <v>108.49000000000001</v>
      </c>
      <c r="V219">
        <v>108.49000000000001</v>
      </c>
      <c r="W219">
        <v>108.49000000000001</v>
      </c>
      <c r="X219">
        <v>108.49000000000001</v>
      </c>
      <c r="Y219">
        <v>108.49000000000001</v>
      </c>
      <c r="Z219">
        <v>1059.5</v>
      </c>
      <c r="AA219">
        <v>21690</v>
      </c>
      <c r="AB219">
        <v>14104</v>
      </c>
      <c r="AC219">
        <v>3670</v>
      </c>
      <c r="AD219">
        <v>1055000</v>
      </c>
      <c r="AE219">
        <v>108.49000000000001</v>
      </c>
      <c r="AF219">
        <v>512.5</v>
      </c>
      <c r="AG219">
        <v>108.49000000000001</v>
      </c>
      <c r="AH219" t="e">
        <v>#REF!</v>
      </c>
      <c r="AI219">
        <v>16174</v>
      </c>
      <c r="AJ219">
        <v>106400</v>
      </c>
      <c r="AK219">
        <v>108.49000000000001</v>
      </c>
      <c r="AL219">
        <v>147.5</v>
      </c>
      <c r="AM219">
        <v>289.94999999999851</v>
      </c>
      <c r="AN219">
        <v>108.49000000000001</v>
      </c>
      <c r="AO219">
        <v>335.5</v>
      </c>
      <c r="AP219">
        <v>108.49000000000001</v>
      </c>
      <c r="AQ219">
        <v>32299</v>
      </c>
      <c r="AR219">
        <v>1468</v>
      </c>
      <c r="AS219">
        <v>108.49000000000001</v>
      </c>
      <c r="AT219">
        <v>128.44999999999999</v>
      </c>
      <c r="AU219">
        <v>841.5</v>
      </c>
      <c r="AV219">
        <v>10206.5</v>
      </c>
      <c r="AW219">
        <v>292.95000000000016</v>
      </c>
      <c r="AX219">
        <v>4539</v>
      </c>
      <c r="AY219">
        <v>316.99</v>
      </c>
      <c r="AZ219">
        <v>108.49000000000001</v>
      </c>
      <c r="BA219">
        <v>392.59999999999718</v>
      </c>
      <c r="BB219">
        <v>388.60000000000139</v>
      </c>
      <c r="BC219">
        <v>4439</v>
      </c>
      <c r="BD219">
        <v>297.5</v>
      </c>
      <c r="BE219">
        <v>118.4</v>
      </c>
      <c r="BF219">
        <v>108.49000000000001</v>
      </c>
      <c r="BG219">
        <v>108.49000000000001</v>
      </c>
      <c r="BH219">
        <v>841.5</v>
      </c>
      <c r="BI219">
        <v>108.49000000000001</v>
      </c>
      <c r="BJ219">
        <v>1184</v>
      </c>
      <c r="BK219">
        <v>147.5</v>
      </c>
      <c r="BL219">
        <v>4181</v>
      </c>
      <c r="BM219">
        <v>3354</v>
      </c>
      <c r="BN219">
        <v>694.40000000000123</v>
      </c>
      <c r="BO219">
        <v>314.75</v>
      </c>
      <c r="BP219">
        <v>897.25000000004502</v>
      </c>
      <c r="BQ219">
        <v>108.49000000000001</v>
      </c>
      <c r="BR219">
        <v>69.240000000000009</v>
      </c>
      <c r="BS219">
        <v>2260239</v>
      </c>
      <c r="BT219">
        <v>23344.199999999939</v>
      </c>
      <c r="BU219" t="str">
        <f>SRP[[#This Row],[Tier]]&amp;" - "&amp;DOLLAR(SRP[[#This Row],[United States]],2)&amp;" USD"</f>
        <v>217 - $108.49 USD</v>
      </c>
    </row>
    <row r="220" spans="1:73" x14ac:dyDescent="0.25">
      <c r="A220">
        <v>218</v>
      </c>
      <c r="B220">
        <v>108.99000000000001</v>
      </c>
      <c r="C220">
        <v>8284</v>
      </c>
      <c r="D220">
        <v>794</v>
      </c>
      <c r="E220">
        <v>153.44999999999999</v>
      </c>
      <c r="F220">
        <v>108.99000000000001</v>
      </c>
      <c r="G220">
        <v>9410</v>
      </c>
      <c r="H220">
        <v>108.99000000000001</v>
      </c>
      <c r="I220">
        <v>217</v>
      </c>
      <c r="J220">
        <v>163.5</v>
      </c>
      <c r="K220">
        <v>108.99000000000001</v>
      </c>
      <c r="L220">
        <v>64400</v>
      </c>
      <c r="M220" t="s">
        <v>530</v>
      </c>
      <c r="N220">
        <v>208900</v>
      </c>
      <c r="O220">
        <v>54500</v>
      </c>
      <c r="P220">
        <v>654</v>
      </c>
      <c r="Q220">
        <v>108.99000000000001</v>
      </c>
      <c r="R220">
        <v>2179</v>
      </c>
      <c r="S220">
        <v>690</v>
      </c>
      <c r="T220">
        <v>683.5</v>
      </c>
      <c r="U220">
        <v>108.99000000000001</v>
      </c>
      <c r="V220">
        <v>108.99000000000001</v>
      </c>
      <c r="W220">
        <v>108.99000000000001</v>
      </c>
      <c r="X220">
        <v>108.99000000000001</v>
      </c>
      <c r="Y220">
        <v>108.99000000000001</v>
      </c>
      <c r="Z220">
        <v>1066</v>
      </c>
      <c r="AA220">
        <v>21790</v>
      </c>
      <c r="AB220">
        <v>14169</v>
      </c>
      <c r="AC220">
        <v>3680</v>
      </c>
      <c r="AD220">
        <v>1060000</v>
      </c>
      <c r="AE220">
        <v>108.99000000000001</v>
      </c>
      <c r="AF220">
        <v>515</v>
      </c>
      <c r="AG220">
        <v>108.99000000000001</v>
      </c>
      <c r="AH220" t="e">
        <v>#REF!</v>
      </c>
      <c r="AI220">
        <v>16249</v>
      </c>
      <c r="AJ220">
        <v>106900</v>
      </c>
      <c r="AK220">
        <v>108.99000000000001</v>
      </c>
      <c r="AL220">
        <v>148</v>
      </c>
      <c r="AM220">
        <v>291.29999999999848</v>
      </c>
      <c r="AN220">
        <v>108.99000000000001</v>
      </c>
      <c r="AO220">
        <v>337</v>
      </c>
      <c r="AP220">
        <v>108.99000000000001</v>
      </c>
      <c r="AQ220">
        <v>32449</v>
      </c>
      <c r="AR220">
        <v>1475</v>
      </c>
      <c r="AS220">
        <v>108.99000000000001</v>
      </c>
      <c r="AT220">
        <v>128.94999999999999</v>
      </c>
      <c r="AU220">
        <v>844</v>
      </c>
      <c r="AV220">
        <v>10254</v>
      </c>
      <c r="AW220">
        <v>294.30000000000018</v>
      </c>
      <c r="AX220">
        <v>4559</v>
      </c>
      <c r="AY220">
        <v>317.99</v>
      </c>
      <c r="AZ220">
        <v>108.99000000000001</v>
      </c>
      <c r="BA220">
        <v>394.39999999999714</v>
      </c>
      <c r="BB220">
        <v>390.4000000000014</v>
      </c>
      <c r="BC220">
        <v>4459</v>
      </c>
      <c r="BD220">
        <v>298</v>
      </c>
      <c r="BE220">
        <v>118.9</v>
      </c>
      <c r="BF220">
        <v>108.99000000000001</v>
      </c>
      <c r="BG220">
        <v>108.99000000000001</v>
      </c>
      <c r="BH220">
        <v>844</v>
      </c>
      <c r="BI220">
        <v>108.99000000000001</v>
      </c>
      <c r="BJ220">
        <v>1189</v>
      </c>
      <c r="BK220">
        <v>148</v>
      </c>
      <c r="BL220">
        <v>4204</v>
      </c>
      <c r="BM220">
        <v>3369</v>
      </c>
      <c r="BN220">
        <v>697.60000000000127</v>
      </c>
      <c r="BO220">
        <v>316.5</v>
      </c>
      <c r="BP220">
        <v>901.50000000004547</v>
      </c>
      <c r="BQ220">
        <v>108.99000000000001</v>
      </c>
      <c r="BR220">
        <v>69.490000000000009</v>
      </c>
      <c r="BS220">
        <v>2270656</v>
      </c>
      <c r="BT220">
        <v>23451.799999999937</v>
      </c>
      <c r="BU220" t="str">
        <f>SRP[[#This Row],[Tier]]&amp;" - "&amp;DOLLAR(SRP[[#This Row],[United States]],2)&amp;" USD"</f>
        <v>218 - $108.99 USD</v>
      </c>
    </row>
    <row r="221" spans="1:73" x14ac:dyDescent="0.25">
      <c r="A221">
        <v>219</v>
      </c>
      <c r="B221">
        <v>109.49000000000001</v>
      </c>
      <c r="C221">
        <v>8322</v>
      </c>
      <c r="D221">
        <v>796.5</v>
      </c>
      <c r="E221">
        <v>154.19999999999999</v>
      </c>
      <c r="F221">
        <v>109.49000000000001</v>
      </c>
      <c r="G221">
        <v>9455</v>
      </c>
      <c r="H221">
        <v>109.49000000000001</v>
      </c>
      <c r="I221">
        <v>218</v>
      </c>
      <c r="J221">
        <v>164.25</v>
      </c>
      <c r="K221">
        <v>109.49000000000001</v>
      </c>
      <c r="L221">
        <v>64650</v>
      </c>
      <c r="M221" t="s">
        <v>530</v>
      </c>
      <c r="N221">
        <v>209400</v>
      </c>
      <c r="O221">
        <v>54750</v>
      </c>
      <c r="P221">
        <v>657</v>
      </c>
      <c r="Q221">
        <v>109.49000000000001</v>
      </c>
      <c r="R221">
        <v>2189</v>
      </c>
      <c r="S221">
        <v>692.5</v>
      </c>
      <c r="T221">
        <v>686.75</v>
      </c>
      <c r="U221">
        <v>109.49000000000001</v>
      </c>
      <c r="V221">
        <v>109.49000000000001</v>
      </c>
      <c r="W221">
        <v>109.49000000000001</v>
      </c>
      <c r="X221">
        <v>109.49000000000001</v>
      </c>
      <c r="Y221">
        <v>109.49000000000001</v>
      </c>
      <c r="Z221">
        <v>1072.5</v>
      </c>
      <c r="AA221">
        <v>21890</v>
      </c>
      <c r="AB221">
        <v>14234</v>
      </c>
      <c r="AC221">
        <v>3690</v>
      </c>
      <c r="AD221">
        <v>1065000</v>
      </c>
      <c r="AE221">
        <v>109.49000000000001</v>
      </c>
      <c r="AF221">
        <v>517.5</v>
      </c>
      <c r="AG221">
        <v>109.49000000000001</v>
      </c>
      <c r="AH221" t="e">
        <v>#REF!</v>
      </c>
      <c r="AI221">
        <v>16324</v>
      </c>
      <c r="AJ221">
        <v>107400</v>
      </c>
      <c r="AK221">
        <v>109.49000000000001</v>
      </c>
      <c r="AL221">
        <v>148.5</v>
      </c>
      <c r="AM221">
        <v>292.64999999999844</v>
      </c>
      <c r="AN221">
        <v>109.49000000000001</v>
      </c>
      <c r="AO221">
        <v>338.5</v>
      </c>
      <c r="AP221">
        <v>109.49000000000001</v>
      </c>
      <c r="AQ221">
        <v>32599</v>
      </c>
      <c r="AR221">
        <v>1482</v>
      </c>
      <c r="AS221">
        <v>109.49000000000001</v>
      </c>
      <c r="AT221">
        <v>129.44999999999999</v>
      </c>
      <c r="AU221">
        <v>846.5</v>
      </c>
      <c r="AV221">
        <v>10301.5</v>
      </c>
      <c r="AW221">
        <v>295.6500000000002</v>
      </c>
      <c r="AX221">
        <v>4579</v>
      </c>
      <c r="AY221">
        <v>318.99</v>
      </c>
      <c r="AZ221">
        <v>109.49000000000001</v>
      </c>
      <c r="BA221">
        <v>396.19999999999709</v>
      </c>
      <c r="BB221">
        <v>392.20000000000141</v>
      </c>
      <c r="BC221">
        <v>4479</v>
      </c>
      <c r="BD221">
        <v>298.5</v>
      </c>
      <c r="BE221">
        <v>119.4</v>
      </c>
      <c r="BF221">
        <v>109.49000000000001</v>
      </c>
      <c r="BG221">
        <v>109.49000000000001</v>
      </c>
      <c r="BH221">
        <v>846.5</v>
      </c>
      <c r="BI221">
        <v>109.49000000000001</v>
      </c>
      <c r="BJ221">
        <v>1194</v>
      </c>
      <c r="BK221">
        <v>148.5</v>
      </c>
      <c r="BL221">
        <v>4227</v>
      </c>
      <c r="BM221">
        <v>3384</v>
      </c>
      <c r="BN221">
        <v>700.80000000000132</v>
      </c>
      <c r="BO221">
        <v>318.25</v>
      </c>
      <c r="BP221">
        <v>905.75000000004593</v>
      </c>
      <c r="BQ221">
        <v>109.49000000000001</v>
      </c>
      <c r="BR221">
        <v>69.740000000000009</v>
      </c>
      <c r="BS221">
        <v>2281073</v>
      </c>
      <c r="BT221">
        <v>23559.399999999936</v>
      </c>
      <c r="BU221" t="str">
        <f>SRP[[#This Row],[Tier]]&amp;" - "&amp;DOLLAR(SRP[[#This Row],[United States]],2)&amp;" USD"</f>
        <v>219 - $109.49 USD</v>
      </c>
    </row>
    <row r="222" spans="1:73" x14ac:dyDescent="0.25">
      <c r="A222">
        <v>220</v>
      </c>
      <c r="B222">
        <v>109.99000000000001</v>
      </c>
      <c r="C222">
        <v>8360</v>
      </c>
      <c r="D222">
        <v>799</v>
      </c>
      <c r="E222">
        <v>154.94999999999999</v>
      </c>
      <c r="F222">
        <v>109.99000000000001</v>
      </c>
      <c r="G222">
        <v>9500</v>
      </c>
      <c r="H222">
        <v>109.99000000000001</v>
      </c>
      <c r="I222">
        <v>219</v>
      </c>
      <c r="J222">
        <v>165</v>
      </c>
      <c r="K222">
        <v>109.99000000000001</v>
      </c>
      <c r="L222">
        <v>64900</v>
      </c>
      <c r="M222" t="s">
        <v>530</v>
      </c>
      <c r="N222">
        <v>209900</v>
      </c>
      <c r="O222">
        <v>55000</v>
      </c>
      <c r="P222">
        <v>660</v>
      </c>
      <c r="Q222">
        <v>109.99000000000001</v>
      </c>
      <c r="R222">
        <v>2199</v>
      </c>
      <c r="S222">
        <v>695</v>
      </c>
      <c r="T222">
        <v>690</v>
      </c>
      <c r="U222">
        <v>109.99000000000001</v>
      </c>
      <c r="V222">
        <v>109.99000000000001</v>
      </c>
      <c r="W222">
        <v>109.99000000000001</v>
      </c>
      <c r="X222">
        <v>109.99000000000001</v>
      </c>
      <c r="Y222">
        <v>109.99000000000001</v>
      </c>
      <c r="Z222">
        <v>1079</v>
      </c>
      <c r="AA222">
        <v>21990</v>
      </c>
      <c r="AB222">
        <v>14299</v>
      </c>
      <c r="AC222">
        <v>3700</v>
      </c>
      <c r="AD222">
        <v>1070000</v>
      </c>
      <c r="AE222">
        <v>109.99000000000001</v>
      </c>
      <c r="AF222">
        <v>520</v>
      </c>
      <c r="AG222">
        <v>109.99000000000001</v>
      </c>
      <c r="AH222" t="e">
        <v>#REF!</v>
      </c>
      <c r="AI222">
        <v>16399</v>
      </c>
      <c r="AJ222">
        <v>107900</v>
      </c>
      <c r="AK222">
        <v>109.99000000000001</v>
      </c>
      <c r="AL222">
        <v>149</v>
      </c>
      <c r="AM222">
        <v>293.99999999999841</v>
      </c>
      <c r="AN222">
        <v>109.99000000000001</v>
      </c>
      <c r="AO222">
        <v>340</v>
      </c>
      <c r="AP222">
        <v>109.99000000000001</v>
      </c>
      <c r="AQ222">
        <v>32749</v>
      </c>
      <c r="AR222">
        <v>1489</v>
      </c>
      <c r="AS222">
        <v>109.99000000000001</v>
      </c>
      <c r="AT222">
        <v>129.94999999999999</v>
      </c>
      <c r="AU222">
        <v>849</v>
      </c>
      <c r="AV222">
        <v>10349</v>
      </c>
      <c r="AW222">
        <v>297.00000000000023</v>
      </c>
      <c r="AX222">
        <v>4599</v>
      </c>
      <c r="AY222">
        <v>319.99</v>
      </c>
      <c r="AZ222">
        <v>109.99000000000001</v>
      </c>
      <c r="BA222">
        <v>397.99999999999704</v>
      </c>
      <c r="BB222">
        <v>394.00000000000142</v>
      </c>
      <c r="BC222">
        <v>4499</v>
      </c>
      <c r="BD222">
        <v>299</v>
      </c>
      <c r="BE222">
        <v>119.9</v>
      </c>
      <c r="BF222">
        <v>109.99000000000001</v>
      </c>
      <c r="BG222">
        <v>109.99000000000001</v>
      </c>
      <c r="BH222">
        <v>849</v>
      </c>
      <c r="BI222">
        <v>109.99000000000001</v>
      </c>
      <c r="BJ222">
        <v>1199</v>
      </c>
      <c r="BK222">
        <v>149</v>
      </c>
      <c r="BL222">
        <v>4250</v>
      </c>
      <c r="BM222">
        <v>3399</v>
      </c>
      <c r="BN222">
        <v>704.00000000000136</v>
      </c>
      <c r="BO222">
        <v>320</v>
      </c>
      <c r="BP222">
        <v>910.00000000004638</v>
      </c>
      <c r="BQ222">
        <v>109.99000000000001</v>
      </c>
      <c r="BR222">
        <v>69.990000000000009</v>
      </c>
      <c r="BS222">
        <v>2291490</v>
      </c>
      <c r="BT222">
        <v>23666.999999999935</v>
      </c>
      <c r="BU222" t="str">
        <f>SRP[[#This Row],[Tier]]&amp;" - "&amp;DOLLAR(SRP[[#This Row],[United States]],2)&amp;" USD"</f>
        <v>220 - $109.99 USD</v>
      </c>
    </row>
    <row r="223" spans="1:73" x14ac:dyDescent="0.25">
      <c r="A223">
        <v>221</v>
      </c>
      <c r="B223">
        <v>110.49000000000001</v>
      </c>
      <c r="C223">
        <v>8398</v>
      </c>
      <c r="D223">
        <v>801.5</v>
      </c>
      <c r="E223">
        <v>155.69999999999999</v>
      </c>
      <c r="F223">
        <v>110.49000000000001</v>
      </c>
      <c r="G223">
        <v>9545</v>
      </c>
      <c r="H223">
        <v>110.49000000000001</v>
      </c>
      <c r="I223">
        <v>220</v>
      </c>
      <c r="J223">
        <v>165.75</v>
      </c>
      <c r="K223">
        <v>110.49000000000001</v>
      </c>
      <c r="L223">
        <v>65150</v>
      </c>
      <c r="M223" t="s">
        <v>530</v>
      </c>
      <c r="N223">
        <v>210400</v>
      </c>
      <c r="O223">
        <v>55250</v>
      </c>
      <c r="P223">
        <v>663</v>
      </c>
      <c r="Q223">
        <v>110.49000000000001</v>
      </c>
      <c r="R223">
        <v>2209</v>
      </c>
      <c r="S223">
        <v>697.5</v>
      </c>
      <c r="T223">
        <v>693.25</v>
      </c>
      <c r="U223">
        <v>110.49000000000001</v>
      </c>
      <c r="V223">
        <v>110.49000000000001</v>
      </c>
      <c r="W223">
        <v>110.49000000000001</v>
      </c>
      <c r="X223">
        <v>110.49000000000001</v>
      </c>
      <c r="Y223">
        <v>110.49000000000001</v>
      </c>
      <c r="Z223">
        <v>1085.5</v>
      </c>
      <c r="AA223">
        <v>22090</v>
      </c>
      <c r="AB223">
        <v>14364</v>
      </c>
      <c r="AC223">
        <v>3710</v>
      </c>
      <c r="AD223">
        <v>1075000</v>
      </c>
      <c r="AE223">
        <v>110.49000000000001</v>
      </c>
      <c r="AF223">
        <v>522.5</v>
      </c>
      <c r="AG223">
        <v>110.49000000000001</v>
      </c>
      <c r="AH223" t="e">
        <v>#REF!</v>
      </c>
      <c r="AI223">
        <v>16474</v>
      </c>
      <c r="AJ223">
        <v>108400</v>
      </c>
      <c r="AK223">
        <v>110.49000000000001</v>
      </c>
      <c r="AL223">
        <v>149.5</v>
      </c>
      <c r="AM223">
        <v>295.34999999999837</v>
      </c>
      <c r="AN223">
        <v>110.49000000000001</v>
      </c>
      <c r="AO223">
        <v>341.5</v>
      </c>
      <c r="AP223">
        <v>110.49000000000001</v>
      </c>
      <c r="AQ223">
        <v>32899</v>
      </c>
      <c r="AR223">
        <v>1496</v>
      </c>
      <c r="AS223">
        <v>110.49000000000001</v>
      </c>
      <c r="AT223">
        <v>130.44999999999999</v>
      </c>
      <c r="AU223">
        <v>851.5</v>
      </c>
      <c r="AV223">
        <v>10396.5</v>
      </c>
      <c r="AW223">
        <v>298.35000000000025</v>
      </c>
      <c r="AX223">
        <v>4619</v>
      </c>
      <c r="AY223">
        <v>320.99</v>
      </c>
      <c r="AZ223">
        <v>110.49000000000001</v>
      </c>
      <c r="BA223">
        <v>399.799999999997</v>
      </c>
      <c r="BB223">
        <v>395.80000000000143</v>
      </c>
      <c r="BC223">
        <v>4519</v>
      </c>
      <c r="BD223">
        <v>299.5</v>
      </c>
      <c r="BE223">
        <v>120.4</v>
      </c>
      <c r="BF223">
        <v>110.49000000000001</v>
      </c>
      <c r="BG223">
        <v>110.49000000000001</v>
      </c>
      <c r="BH223">
        <v>851.5</v>
      </c>
      <c r="BI223">
        <v>110.49000000000001</v>
      </c>
      <c r="BJ223">
        <v>1204</v>
      </c>
      <c r="BK223">
        <v>149.5</v>
      </c>
      <c r="BL223">
        <v>4273</v>
      </c>
      <c r="BM223">
        <v>3414</v>
      </c>
      <c r="BN223">
        <v>707.20000000000141</v>
      </c>
      <c r="BO223">
        <v>321.75</v>
      </c>
      <c r="BP223">
        <v>914.25000000004684</v>
      </c>
      <c r="BQ223">
        <v>110.49000000000001</v>
      </c>
      <c r="BR223">
        <v>70.240000000000009</v>
      </c>
      <c r="BS223">
        <v>2301907</v>
      </c>
      <c r="BT223">
        <v>23774.599999999933</v>
      </c>
      <c r="BU223" t="str">
        <f>SRP[[#This Row],[Tier]]&amp;" - "&amp;DOLLAR(SRP[[#This Row],[United States]],2)&amp;" USD"</f>
        <v>221 - $110.49 USD</v>
      </c>
    </row>
    <row r="224" spans="1:73" x14ac:dyDescent="0.25">
      <c r="A224">
        <v>222</v>
      </c>
      <c r="B224">
        <v>110.99000000000001</v>
      </c>
      <c r="C224">
        <v>8436</v>
      </c>
      <c r="D224">
        <v>804</v>
      </c>
      <c r="E224">
        <v>156.44999999999999</v>
      </c>
      <c r="F224">
        <v>110.99000000000001</v>
      </c>
      <c r="G224">
        <v>9590</v>
      </c>
      <c r="H224">
        <v>110.99000000000001</v>
      </c>
      <c r="I224">
        <v>221</v>
      </c>
      <c r="J224">
        <v>166.5</v>
      </c>
      <c r="K224">
        <v>110.99000000000001</v>
      </c>
      <c r="L224">
        <v>65400</v>
      </c>
      <c r="M224" t="s">
        <v>530</v>
      </c>
      <c r="N224">
        <v>210900</v>
      </c>
      <c r="O224">
        <v>55500</v>
      </c>
      <c r="P224">
        <v>666</v>
      </c>
      <c r="Q224">
        <v>110.99000000000001</v>
      </c>
      <c r="R224">
        <v>2219</v>
      </c>
      <c r="S224">
        <v>700</v>
      </c>
      <c r="T224">
        <v>696.5</v>
      </c>
      <c r="U224">
        <v>110.99000000000001</v>
      </c>
      <c r="V224">
        <v>110.99000000000001</v>
      </c>
      <c r="W224">
        <v>110.99000000000001</v>
      </c>
      <c r="X224">
        <v>110.99000000000001</v>
      </c>
      <c r="Y224">
        <v>110.99000000000001</v>
      </c>
      <c r="Z224">
        <v>1092</v>
      </c>
      <c r="AA224">
        <v>22190</v>
      </c>
      <c r="AB224">
        <v>14429</v>
      </c>
      <c r="AC224">
        <v>3720</v>
      </c>
      <c r="AD224">
        <v>1080000</v>
      </c>
      <c r="AE224">
        <v>110.99000000000001</v>
      </c>
      <c r="AF224">
        <v>525</v>
      </c>
      <c r="AG224">
        <v>110.99000000000001</v>
      </c>
      <c r="AH224" t="e">
        <v>#REF!</v>
      </c>
      <c r="AI224">
        <v>16549</v>
      </c>
      <c r="AJ224">
        <v>108900</v>
      </c>
      <c r="AK224">
        <v>110.99000000000001</v>
      </c>
      <c r="AL224">
        <v>150</v>
      </c>
      <c r="AM224">
        <v>296.69999999999834</v>
      </c>
      <c r="AN224">
        <v>110.99000000000001</v>
      </c>
      <c r="AO224">
        <v>343</v>
      </c>
      <c r="AP224">
        <v>110.99000000000001</v>
      </c>
      <c r="AQ224">
        <v>33049</v>
      </c>
      <c r="AR224">
        <v>1503</v>
      </c>
      <c r="AS224">
        <v>110.99000000000001</v>
      </c>
      <c r="AT224">
        <v>130.94999999999999</v>
      </c>
      <c r="AU224">
        <v>854</v>
      </c>
      <c r="AV224">
        <v>10444</v>
      </c>
      <c r="AW224">
        <v>299.70000000000027</v>
      </c>
      <c r="AX224">
        <v>4639</v>
      </c>
      <c r="AY224">
        <v>321.99</v>
      </c>
      <c r="AZ224">
        <v>110.99000000000001</v>
      </c>
      <c r="BA224">
        <v>401.59999999999695</v>
      </c>
      <c r="BB224">
        <v>397.60000000000144</v>
      </c>
      <c r="BC224">
        <v>4539</v>
      </c>
      <c r="BD224">
        <v>300</v>
      </c>
      <c r="BE224">
        <v>120.9</v>
      </c>
      <c r="BF224">
        <v>110.99000000000001</v>
      </c>
      <c r="BG224">
        <v>110.99000000000001</v>
      </c>
      <c r="BH224">
        <v>854</v>
      </c>
      <c r="BI224">
        <v>110.99000000000001</v>
      </c>
      <c r="BJ224">
        <v>1209</v>
      </c>
      <c r="BK224">
        <v>150</v>
      </c>
      <c r="BL224">
        <v>4296</v>
      </c>
      <c r="BM224">
        <v>3429</v>
      </c>
      <c r="BN224">
        <v>710.40000000000146</v>
      </c>
      <c r="BO224">
        <v>323.5</v>
      </c>
      <c r="BP224">
        <v>918.50000000004729</v>
      </c>
      <c r="BQ224">
        <v>110.99000000000001</v>
      </c>
      <c r="BR224">
        <v>70.490000000000009</v>
      </c>
      <c r="BS224">
        <v>2312324</v>
      </c>
      <c r="BT224">
        <v>23882.199999999932</v>
      </c>
      <c r="BU224" t="str">
        <f>SRP[[#This Row],[Tier]]&amp;" - "&amp;DOLLAR(SRP[[#This Row],[United States]],2)&amp;" USD"</f>
        <v>222 - $110.99 USD</v>
      </c>
    </row>
    <row r="225" spans="1:73" x14ac:dyDescent="0.25">
      <c r="A225">
        <v>223</v>
      </c>
      <c r="B225">
        <v>111.49000000000001</v>
      </c>
      <c r="C225">
        <v>8474</v>
      </c>
      <c r="D225">
        <v>806.5</v>
      </c>
      <c r="E225">
        <v>157.19999999999999</v>
      </c>
      <c r="F225">
        <v>111.49000000000001</v>
      </c>
      <c r="G225">
        <v>9635</v>
      </c>
      <c r="H225">
        <v>111.49000000000001</v>
      </c>
      <c r="I225">
        <v>222</v>
      </c>
      <c r="J225">
        <v>167.25</v>
      </c>
      <c r="K225">
        <v>111.49000000000001</v>
      </c>
      <c r="L225">
        <v>65650</v>
      </c>
      <c r="M225" t="s">
        <v>530</v>
      </c>
      <c r="N225">
        <v>211400</v>
      </c>
      <c r="O225">
        <v>55750</v>
      </c>
      <c r="P225">
        <v>669</v>
      </c>
      <c r="Q225">
        <v>111.49000000000001</v>
      </c>
      <c r="R225">
        <v>2229</v>
      </c>
      <c r="S225">
        <v>702.5</v>
      </c>
      <c r="T225">
        <v>699.75</v>
      </c>
      <c r="U225">
        <v>111.49000000000001</v>
      </c>
      <c r="V225">
        <v>111.49000000000001</v>
      </c>
      <c r="W225">
        <v>111.49000000000001</v>
      </c>
      <c r="X225">
        <v>111.49000000000001</v>
      </c>
      <c r="Y225">
        <v>111.49000000000001</v>
      </c>
      <c r="Z225">
        <v>1098.5</v>
      </c>
      <c r="AA225">
        <v>22290</v>
      </c>
      <c r="AB225">
        <v>14494</v>
      </c>
      <c r="AC225">
        <v>3730</v>
      </c>
      <c r="AD225">
        <v>1085000</v>
      </c>
      <c r="AE225">
        <v>111.49000000000001</v>
      </c>
      <c r="AF225">
        <v>527.5</v>
      </c>
      <c r="AG225">
        <v>111.49000000000001</v>
      </c>
      <c r="AH225" t="e">
        <v>#REF!</v>
      </c>
      <c r="AI225">
        <v>16624</v>
      </c>
      <c r="AJ225">
        <v>109400</v>
      </c>
      <c r="AK225">
        <v>111.49000000000001</v>
      </c>
      <c r="AL225">
        <v>150.5</v>
      </c>
      <c r="AM225">
        <v>298.04999999999831</v>
      </c>
      <c r="AN225">
        <v>111.49000000000001</v>
      </c>
      <c r="AO225">
        <v>344.5</v>
      </c>
      <c r="AP225">
        <v>111.49000000000001</v>
      </c>
      <c r="AQ225">
        <v>33199</v>
      </c>
      <c r="AR225">
        <v>1510</v>
      </c>
      <c r="AS225">
        <v>111.49000000000001</v>
      </c>
      <c r="AT225">
        <v>131.44999999999999</v>
      </c>
      <c r="AU225">
        <v>856.5</v>
      </c>
      <c r="AV225">
        <v>10491.5</v>
      </c>
      <c r="AW225">
        <v>301.0500000000003</v>
      </c>
      <c r="AX225">
        <v>4659</v>
      </c>
      <c r="AY225">
        <v>322.99</v>
      </c>
      <c r="AZ225">
        <v>111.49000000000001</v>
      </c>
      <c r="BA225">
        <v>403.39999999999691</v>
      </c>
      <c r="BB225">
        <v>399.40000000000146</v>
      </c>
      <c r="BC225">
        <v>4559</v>
      </c>
      <c r="BD225">
        <v>300.5</v>
      </c>
      <c r="BE225">
        <v>121.4</v>
      </c>
      <c r="BF225">
        <v>111.49000000000001</v>
      </c>
      <c r="BG225">
        <v>111.49000000000001</v>
      </c>
      <c r="BH225">
        <v>856.5</v>
      </c>
      <c r="BI225">
        <v>111.49000000000001</v>
      </c>
      <c r="BJ225">
        <v>1214</v>
      </c>
      <c r="BK225">
        <v>150.5</v>
      </c>
      <c r="BL225">
        <v>4319</v>
      </c>
      <c r="BM225">
        <v>3444</v>
      </c>
      <c r="BN225">
        <v>713.6000000000015</v>
      </c>
      <c r="BO225">
        <v>325.25</v>
      </c>
      <c r="BP225">
        <v>922.75000000004775</v>
      </c>
      <c r="BQ225">
        <v>111.49000000000001</v>
      </c>
      <c r="BR225">
        <v>70.740000000000009</v>
      </c>
      <c r="BS225">
        <v>2322741</v>
      </c>
      <c r="BT225">
        <v>23989.79999999993</v>
      </c>
      <c r="BU225" t="str">
        <f>SRP[[#This Row],[Tier]]&amp;" - "&amp;DOLLAR(SRP[[#This Row],[United States]],2)&amp;" USD"</f>
        <v>223 - $111.49 USD</v>
      </c>
    </row>
    <row r="226" spans="1:73" x14ac:dyDescent="0.25">
      <c r="A226">
        <v>224</v>
      </c>
      <c r="B226">
        <v>111.99000000000001</v>
      </c>
      <c r="C226">
        <v>8512</v>
      </c>
      <c r="D226">
        <v>809</v>
      </c>
      <c r="E226">
        <v>157.94999999999999</v>
      </c>
      <c r="F226">
        <v>111.99000000000001</v>
      </c>
      <c r="G226">
        <v>9680</v>
      </c>
      <c r="H226">
        <v>111.99000000000001</v>
      </c>
      <c r="I226">
        <v>223</v>
      </c>
      <c r="J226">
        <v>168</v>
      </c>
      <c r="K226">
        <v>111.99000000000001</v>
      </c>
      <c r="L226">
        <v>65900</v>
      </c>
      <c r="M226" t="s">
        <v>530</v>
      </c>
      <c r="N226">
        <v>211900</v>
      </c>
      <c r="O226">
        <v>56000</v>
      </c>
      <c r="P226">
        <v>672</v>
      </c>
      <c r="Q226">
        <v>111.99000000000001</v>
      </c>
      <c r="R226">
        <v>2239</v>
      </c>
      <c r="S226">
        <v>705</v>
      </c>
      <c r="T226">
        <v>703</v>
      </c>
      <c r="U226">
        <v>111.99000000000001</v>
      </c>
      <c r="V226">
        <v>111.99000000000001</v>
      </c>
      <c r="W226">
        <v>111.99000000000001</v>
      </c>
      <c r="X226">
        <v>111.99000000000001</v>
      </c>
      <c r="Y226">
        <v>111.99000000000001</v>
      </c>
      <c r="Z226">
        <v>1105</v>
      </c>
      <c r="AA226">
        <v>22390</v>
      </c>
      <c r="AB226">
        <v>14559</v>
      </c>
      <c r="AC226">
        <v>3740</v>
      </c>
      <c r="AD226">
        <v>1090000</v>
      </c>
      <c r="AE226">
        <v>111.99000000000001</v>
      </c>
      <c r="AF226">
        <v>530</v>
      </c>
      <c r="AG226">
        <v>111.99000000000001</v>
      </c>
      <c r="AH226" t="e">
        <v>#REF!</v>
      </c>
      <c r="AI226">
        <v>16699</v>
      </c>
      <c r="AJ226">
        <v>109900</v>
      </c>
      <c r="AK226">
        <v>111.99000000000001</v>
      </c>
      <c r="AL226">
        <v>151</v>
      </c>
      <c r="AM226">
        <v>299.39999999999827</v>
      </c>
      <c r="AN226">
        <v>111.99000000000001</v>
      </c>
      <c r="AO226">
        <v>346</v>
      </c>
      <c r="AP226">
        <v>111.99000000000001</v>
      </c>
      <c r="AQ226">
        <v>33349</v>
      </c>
      <c r="AR226">
        <v>1517</v>
      </c>
      <c r="AS226">
        <v>111.99000000000001</v>
      </c>
      <c r="AT226">
        <v>131.94999999999999</v>
      </c>
      <c r="AU226">
        <v>859</v>
      </c>
      <c r="AV226">
        <v>10539</v>
      </c>
      <c r="AW226">
        <v>302.40000000000032</v>
      </c>
      <c r="AX226">
        <v>4679</v>
      </c>
      <c r="AY226">
        <v>323.99</v>
      </c>
      <c r="AZ226">
        <v>111.99000000000001</v>
      </c>
      <c r="BA226">
        <v>405.19999999999686</v>
      </c>
      <c r="BB226">
        <v>401.20000000000147</v>
      </c>
      <c r="BC226">
        <v>4579</v>
      </c>
      <c r="BD226">
        <v>301</v>
      </c>
      <c r="BE226">
        <v>121.9</v>
      </c>
      <c r="BF226">
        <v>111.99000000000001</v>
      </c>
      <c r="BG226">
        <v>111.99000000000001</v>
      </c>
      <c r="BH226">
        <v>859</v>
      </c>
      <c r="BI226">
        <v>111.99000000000001</v>
      </c>
      <c r="BJ226">
        <v>1219</v>
      </c>
      <c r="BK226">
        <v>151</v>
      </c>
      <c r="BL226">
        <v>4342</v>
      </c>
      <c r="BM226">
        <v>3459</v>
      </c>
      <c r="BN226">
        <v>716.80000000000155</v>
      </c>
      <c r="BO226">
        <v>327</v>
      </c>
      <c r="BP226">
        <v>927.0000000000482</v>
      </c>
      <c r="BQ226">
        <v>111.99000000000001</v>
      </c>
      <c r="BR226">
        <v>70.990000000000009</v>
      </c>
      <c r="BS226">
        <v>2333158</v>
      </c>
      <c r="BT226">
        <v>24097.399999999929</v>
      </c>
      <c r="BU226" t="str">
        <f>SRP[[#This Row],[Tier]]&amp;" - "&amp;DOLLAR(SRP[[#This Row],[United States]],2)&amp;" USD"</f>
        <v>224 - $111.99 USD</v>
      </c>
    </row>
    <row r="227" spans="1:73" x14ac:dyDescent="0.25">
      <c r="A227">
        <v>225</v>
      </c>
      <c r="B227">
        <v>112.49000000000001</v>
      </c>
      <c r="C227">
        <v>8550</v>
      </c>
      <c r="D227">
        <v>811.5</v>
      </c>
      <c r="E227">
        <v>158.69999999999999</v>
      </c>
      <c r="F227">
        <v>112.49000000000001</v>
      </c>
      <c r="G227">
        <v>9725</v>
      </c>
      <c r="H227">
        <v>112.49000000000001</v>
      </c>
      <c r="I227">
        <v>224</v>
      </c>
      <c r="J227">
        <v>168.75</v>
      </c>
      <c r="K227">
        <v>112.49000000000001</v>
      </c>
      <c r="L227">
        <v>66150</v>
      </c>
      <c r="M227" t="s">
        <v>530</v>
      </c>
      <c r="N227">
        <v>212400</v>
      </c>
      <c r="O227">
        <v>56250</v>
      </c>
      <c r="P227">
        <v>675</v>
      </c>
      <c r="Q227">
        <v>112.49000000000001</v>
      </c>
      <c r="R227">
        <v>2249</v>
      </c>
      <c r="S227">
        <v>707.5</v>
      </c>
      <c r="T227">
        <v>706.25</v>
      </c>
      <c r="U227">
        <v>112.49000000000001</v>
      </c>
      <c r="V227">
        <v>112.49000000000001</v>
      </c>
      <c r="W227">
        <v>112.49000000000001</v>
      </c>
      <c r="X227">
        <v>112.49000000000001</v>
      </c>
      <c r="Y227">
        <v>112.49000000000001</v>
      </c>
      <c r="Z227">
        <v>1111.5</v>
      </c>
      <c r="AA227">
        <v>22490</v>
      </c>
      <c r="AB227">
        <v>14624</v>
      </c>
      <c r="AC227">
        <v>3750</v>
      </c>
      <c r="AD227">
        <v>1095000</v>
      </c>
      <c r="AE227">
        <v>112.49000000000001</v>
      </c>
      <c r="AF227">
        <v>532.5</v>
      </c>
      <c r="AG227">
        <v>112.49000000000001</v>
      </c>
      <c r="AH227" t="e">
        <v>#REF!</v>
      </c>
      <c r="AI227">
        <v>16774</v>
      </c>
      <c r="AJ227">
        <v>110400</v>
      </c>
      <c r="AK227">
        <v>112.49000000000001</v>
      </c>
      <c r="AL227">
        <v>151.5</v>
      </c>
      <c r="AM227">
        <v>300.74999999999824</v>
      </c>
      <c r="AN227">
        <v>112.49000000000001</v>
      </c>
      <c r="AO227">
        <v>347.5</v>
      </c>
      <c r="AP227">
        <v>112.49000000000001</v>
      </c>
      <c r="AQ227">
        <v>33499</v>
      </c>
      <c r="AR227">
        <v>1524</v>
      </c>
      <c r="AS227">
        <v>112.49000000000001</v>
      </c>
      <c r="AT227">
        <v>132.44999999999999</v>
      </c>
      <c r="AU227">
        <v>861.5</v>
      </c>
      <c r="AV227">
        <v>10586.5</v>
      </c>
      <c r="AW227">
        <v>303.75000000000034</v>
      </c>
      <c r="AX227">
        <v>4699</v>
      </c>
      <c r="AY227">
        <v>324.99</v>
      </c>
      <c r="AZ227">
        <v>112.49000000000001</v>
      </c>
      <c r="BA227">
        <v>406.99999999999682</v>
      </c>
      <c r="BB227">
        <v>403.00000000000148</v>
      </c>
      <c r="BC227">
        <v>4599</v>
      </c>
      <c r="BD227">
        <v>301.5</v>
      </c>
      <c r="BE227">
        <v>122.4</v>
      </c>
      <c r="BF227">
        <v>112.49000000000001</v>
      </c>
      <c r="BG227">
        <v>112.49000000000001</v>
      </c>
      <c r="BH227">
        <v>861.5</v>
      </c>
      <c r="BI227">
        <v>112.49000000000001</v>
      </c>
      <c r="BJ227">
        <v>1224</v>
      </c>
      <c r="BK227">
        <v>151.5</v>
      </c>
      <c r="BL227">
        <v>4365</v>
      </c>
      <c r="BM227">
        <v>3474</v>
      </c>
      <c r="BN227">
        <v>720.00000000000159</v>
      </c>
      <c r="BO227">
        <v>328.75</v>
      </c>
      <c r="BP227">
        <v>931.25000000004866</v>
      </c>
      <c r="BQ227">
        <v>112.49000000000001</v>
      </c>
      <c r="BR227">
        <v>71.240000000000009</v>
      </c>
      <c r="BS227">
        <v>2343575</v>
      </c>
      <c r="BT227">
        <v>24204.999999999927</v>
      </c>
      <c r="BU227" t="str">
        <f>SRP[[#This Row],[Tier]]&amp;" - "&amp;DOLLAR(SRP[[#This Row],[United States]],2)&amp;" USD"</f>
        <v>225 - $112.49 USD</v>
      </c>
    </row>
    <row r="228" spans="1:73" x14ac:dyDescent="0.25">
      <c r="A228">
        <v>226</v>
      </c>
      <c r="B228">
        <v>112.99000000000001</v>
      </c>
      <c r="C228">
        <v>8588</v>
      </c>
      <c r="D228">
        <v>814</v>
      </c>
      <c r="E228">
        <v>159.44999999999999</v>
      </c>
      <c r="F228">
        <v>112.99000000000001</v>
      </c>
      <c r="G228">
        <v>9770</v>
      </c>
      <c r="H228">
        <v>112.99000000000001</v>
      </c>
      <c r="I228">
        <v>225</v>
      </c>
      <c r="J228">
        <v>169.5</v>
      </c>
      <c r="K228">
        <v>112.99000000000001</v>
      </c>
      <c r="L228">
        <v>66400</v>
      </c>
      <c r="M228" t="s">
        <v>530</v>
      </c>
      <c r="N228">
        <v>212900</v>
      </c>
      <c r="O228">
        <v>56500</v>
      </c>
      <c r="P228">
        <v>678</v>
      </c>
      <c r="Q228">
        <v>112.99000000000001</v>
      </c>
      <c r="R228">
        <v>2259</v>
      </c>
      <c r="S228">
        <v>710</v>
      </c>
      <c r="T228">
        <v>709.5</v>
      </c>
      <c r="U228">
        <v>112.99000000000001</v>
      </c>
      <c r="V228">
        <v>112.99000000000001</v>
      </c>
      <c r="W228">
        <v>112.99000000000001</v>
      </c>
      <c r="X228">
        <v>112.99000000000001</v>
      </c>
      <c r="Y228">
        <v>112.99000000000001</v>
      </c>
      <c r="Z228">
        <v>1118</v>
      </c>
      <c r="AA228">
        <v>22590</v>
      </c>
      <c r="AB228">
        <v>14689</v>
      </c>
      <c r="AC228">
        <v>3760</v>
      </c>
      <c r="AD228">
        <v>1100000</v>
      </c>
      <c r="AE228">
        <v>112.99000000000001</v>
      </c>
      <c r="AF228">
        <v>535</v>
      </c>
      <c r="AG228">
        <v>112.99000000000001</v>
      </c>
      <c r="AH228" t="e">
        <v>#REF!</v>
      </c>
      <c r="AI228">
        <v>16849</v>
      </c>
      <c r="AJ228">
        <v>110900</v>
      </c>
      <c r="AK228">
        <v>112.99000000000001</v>
      </c>
      <c r="AL228">
        <v>152</v>
      </c>
      <c r="AM228">
        <v>302.0999999999982</v>
      </c>
      <c r="AN228">
        <v>112.99000000000001</v>
      </c>
      <c r="AO228">
        <v>349</v>
      </c>
      <c r="AP228">
        <v>112.99000000000001</v>
      </c>
      <c r="AQ228">
        <v>33649</v>
      </c>
      <c r="AR228">
        <v>1531</v>
      </c>
      <c r="AS228">
        <v>112.99000000000001</v>
      </c>
      <c r="AT228">
        <v>132.94999999999999</v>
      </c>
      <c r="AU228">
        <v>864</v>
      </c>
      <c r="AV228">
        <v>10634</v>
      </c>
      <c r="AW228">
        <v>305.10000000000036</v>
      </c>
      <c r="AX228">
        <v>4719</v>
      </c>
      <c r="AY228">
        <v>325.99</v>
      </c>
      <c r="AZ228">
        <v>112.99000000000001</v>
      </c>
      <c r="BA228">
        <v>408.79999999999677</v>
      </c>
      <c r="BB228">
        <v>404.80000000000149</v>
      </c>
      <c r="BC228">
        <v>4619</v>
      </c>
      <c r="BD228">
        <v>302</v>
      </c>
      <c r="BE228">
        <v>122.9</v>
      </c>
      <c r="BF228">
        <v>112.99000000000001</v>
      </c>
      <c r="BG228">
        <v>112.99000000000001</v>
      </c>
      <c r="BH228">
        <v>864</v>
      </c>
      <c r="BI228">
        <v>112.99000000000001</v>
      </c>
      <c r="BJ228">
        <v>1229</v>
      </c>
      <c r="BK228">
        <v>152</v>
      </c>
      <c r="BL228">
        <v>4388</v>
      </c>
      <c r="BM228">
        <v>3489</v>
      </c>
      <c r="BN228">
        <v>723.20000000000164</v>
      </c>
      <c r="BO228">
        <v>330.5</v>
      </c>
      <c r="BP228">
        <v>935.50000000004911</v>
      </c>
      <c r="BQ228">
        <v>112.99000000000001</v>
      </c>
      <c r="BR228">
        <v>71.490000000000009</v>
      </c>
      <c r="BS228">
        <v>2353992</v>
      </c>
      <c r="BT228">
        <v>24312.599999999926</v>
      </c>
      <c r="BU228" t="str">
        <f>SRP[[#This Row],[Tier]]&amp;" - "&amp;DOLLAR(SRP[[#This Row],[United States]],2)&amp;" USD"</f>
        <v>226 - $112.99 USD</v>
      </c>
    </row>
    <row r="229" spans="1:73" x14ac:dyDescent="0.25">
      <c r="A229">
        <v>227</v>
      </c>
      <c r="B229">
        <v>113.49000000000001</v>
      </c>
      <c r="C229">
        <v>8626</v>
      </c>
      <c r="D229">
        <v>816.5</v>
      </c>
      <c r="E229">
        <v>160.19999999999999</v>
      </c>
      <c r="F229">
        <v>113.49000000000001</v>
      </c>
      <c r="G229">
        <v>9815</v>
      </c>
      <c r="H229">
        <v>113.49000000000001</v>
      </c>
      <c r="I229">
        <v>226</v>
      </c>
      <c r="J229">
        <v>170.25</v>
      </c>
      <c r="K229">
        <v>113.49000000000001</v>
      </c>
      <c r="L229">
        <v>66650</v>
      </c>
      <c r="M229" t="s">
        <v>530</v>
      </c>
      <c r="N229">
        <v>213400</v>
      </c>
      <c r="O229">
        <v>56750</v>
      </c>
      <c r="P229">
        <v>681</v>
      </c>
      <c r="Q229">
        <v>113.49000000000001</v>
      </c>
      <c r="R229">
        <v>2269</v>
      </c>
      <c r="S229">
        <v>712.5</v>
      </c>
      <c r="T229">
        <v>712.75</v>
      </c>
      <c r="U229">
        <v>113.49000000000001</v>
      </c>
      <c r="V229">
        <v>113.49000000000001</v>
      </c>
      <c r="W229">
        <v>113.49000000000001</v>
      </c>
      <c r="X229">
        <v>113.49000000000001</v>
      </c>
      <c r="Y229">
        <v>113.49000000000001</v>
      </c>
      <c r="Z229">
        <v>1124.5</v>
      </c>
      <c r="AA229">
        <v>22690</v>
      </c>
      <c r="AB229">
        <v>14754</v>
      </c>
      <c r="AC229">
        <v>3770</v>
      </c>
      <c r="AD229">
        <v>1105000</v>
      </c>
      <c r="AE229">
        <v>113.49000000000001</v>
      </c>
      <c r="AF229">
        <v>537.5</v>
      </c>
      <c r="AG229">
        <v>113.49000000000001</v>
      </c>
      <c r="AH229" t="e">
        <v>#REF!</v>
      </c>
      <c r="AI229">
        <v>16924</v>
      </c>
      <c r="AJ229">
        <v>111400</v>
      </c>
      <c r="AK229">
        <v>113.49000000000001</v>
      </c>
      <c r="AL229">
        <v>152.5</v>
      </c>
      <c r="AM229">
        <v>303.44999999999817</v>
      </c>
      <c r="AN229">
        <v>113.49000000000001</v>
      </c>
      <c r="AO229">
        <v>350.5</v>
      </c>
      <c r="AP229">
        <v>113.49000000000001</v>
      </c>
      <c r="AQ229">
        <v>33799</v>
      </c>
      <c r="AR229">
        <v>1538</v>
      </c>
      <c r="AS229">
        <v>113.49000000000001</v>
      </c>
      <c r="AT229">
        <v>133.44999999999999</v>
      </c>
      <c r="AU229">
        <v>866.5</v>
      </c>
      <c r="AV229">
        <v>10681.5</v>
      </c>
      <c r="AW229">
        <v>306.45000000000039</v>
      </c>
      <c r="AX229">
        <v>4739</v>
      </c>
      <c r="AY229">
        <v>326.99</v>
      </c>
      <c r="AZ229">
        <v>113.49000000000001</v>
      </c>
      <c r="BA229">
        <v>410.59999999999673</v>
      </c>
      <c r="BB229">
        <v>406.6000000000015</v>
      </c>
      <c r="BC229">
        <v>4639</v>
      </c>
      <c r="BD229">
        <v>302.5</v>
      </c>
      <c r="BE229">
        <v>123.4</v>
      </c>
      <c r="BF229">
        <v>113.49000000000001</v>
      </c>
      <c r="BG229">
        <v>113.49000000000001</v>
      </c>
      <c r="BH229">
        <v>866.5</v>
      </c>
      <c r="BI229">
        <v>113.49000000000001</v>
      </c>
      <c r="BJ229">
        <v>1234</v>
      </c>
      <c r="BK229">
        <v>152.5</v>
      </c>
      <c r="BL229">
        <v>4411</v>
      </c>
      <c r="BM229">
        <v>3504</v>
      </c>
      <c r="BN229">
        <v>726.40000000000168</v>
      </c>
      <c r="BO229">
        <v>332.25</v>
      </c>
      <c r="BP229">
        <v>939.75000000004957</v>
      </c>
      <c r="BQ229">
        <v>113.49000000000001</v>
      </c>
      <c r="BR229">
        <v>71.740000000000009</v>
      </c>
      <c r="BS229">
        <v>2364409</v>
      </c>
      <c r="BT229">
        <v>24420.199999999924</v>
      </c>
      <c r="BU229" t="str">
        <f>SRP[[#This Row],[Tier]]&amp;" - "&amp;DOLLAR(SRP[[#This Row],[United States]],2)&amp;" USD"</f>
        <v>227 - $113.49 USD</v>
      </c>
    </row>
    <row r="230" spans="1:73" x14ac:dyDescent="0.25">
      <c r="A230">
        <v>228</v>
      </c>
      <c r="B230">
        <v>113.99000000000001</v>
      </c>
      <c r="C230">
        <v>8664</v>
      </c>
      <c r="D230">
        <v>819</v>
      </c>
      <c r="E230">
        <v>160.94999999999999</v>
      </c>
      <c r="F230">
        <v>113.99000000000001</v>
      </c>
      <c r="G230">
        <v>9860</v>
      </c>
      <c r="H230">
        <v>113.99000000000001</v>
      </c>
      <c r="I230">
        <v>227</v>
      </c>
      <c r="J230">
        <v>171</v>
      </c>
      <c r="K230">
        <v>113.99000000000001</v>
      </c>
      <c r="L230">
        <v>66900</v>
      </c>
      <c r="M230" t="s">
        <v>530</v>
      </c>
      <c r="N230">
        <v>213900</v>
      </c>
      <c r="O230">
        <v>57000</v>
      </c>
      <c r="P230">
        <v>684</v>
      </c>
      <c r="Q230">
        <v>113.99000000000001</v>
      </c>
      <c r="R230">
        <v>2279</v>
      </c>
      <c r="S230">
        <v>715</v>
      </c>
      <c r="T230">
        <v>716</v>
      </c>
      <c r="U230">
        <v>113.99000000000001</v>
      </c>
      <c r="V230">
        <v>113.99000000000001</v>
      </c>
      <c r="W230">
        <v>113.99000000000001</v>
      </c>
      <c r="X230">
        <v>113.99000000000001</v>
      </c>
      <c r="Y230">
        <v>113.99000000000001</v>
      </c>
      <c r="Z230">
        <v>1131</v>
      </c>
      <c r="AA230">
        <v>22790</v>
      </c>
      <c r="AB230">
        <v>14819</v>
      </c>
      <c r="AC230">
        <v>3780</v>
      </c>
      <c r="AD230">
        <v>1110000</v>
      </c>
      <c r="AE230">
        <v>113.99000000000001</v>
      </c>
      <c r="AF230">
        <v>540</v>
      </c>
      <c r="AG230">
        <v>113.99000000000001</v>
      </c>
      <c r="AH230" t="e">
        <v>#REF!</v>
      </c>
      <c r="AI230">
        <v>16999</v>
      </c>
      <c r="AJ230">
        <v>111900</v>
      </c>
      <c r="AK230">
        <v>113.99000000000001</v>
      </c>
      <c r="AL230">
        <v>153</v>
      </c>
      <c r="AM230">
        <v>304.79999999999814</v>
      </c>
      <c r="AN230">
        <v>113.99000000000001</v>
      </c>
      <c r="AO230">
        <v>352</v>
      </c>
      <c r="AP230">
        <v>113.99000000000001</v>
      </c>
      <c r="AQ230">
        <v>33949</v>
      </c>
      <c r="AR230">
        <v>1545</v>
      </c>
      <c r="AS230">
        <v>113.99000000000001</v>
      </c>
      <c r="AT230">
        <v>133.94999999999999</v>
      </c>
      <c r="AU230">
        <v>869</v>
      </c>
      <c r="AV230">
        <v>10729</v>
      </c>
      <c r="AW230">
        <v>307.80000000000041</v>
      </c>
      <c r="AX230">
        <v>4759</v>
      </c>
      <c r="AY230">
        <v>327.99</v>
      </c>
      <c r="AZ230">
        <v>113.99000000000001</v>
      </c>
      <c r="BA230">
        <v>412.39999999999668</v>
      </c>
      <c r="BB230">
        <v>408.40000000000151</v>
      </c>
      <c r="BC230">
        <v>4659</v>
      </c>
      <c r="BD230">
        <v>303</v>
      </c>
      <c r="BE230">
        <v>123.9</v>
      </c>
      <c r="BF230">
        <v>113.99000000000001</v>
      </c>
      <c r="BG230">
        <v>113.99000000000001</v>
      </c>
      <c r="BH230">
        <v>869</v>
      </c>
      <c r="BI230">
        <v>113.99000000000001</v>
      </c>
      <c r="BJ230">
        <v>1239</v>
      </c>
      <c r="BK230">
        <v>153</v>
      </c>
      <c r="BL230">
        <v>4434</v>
      </c>
      <c r="BM230">
        <v>3519</v>
      </c>
      <c r="BN230">
        <v>729.60000000000173</v>
      </c>
      <c r="BO230">
        <v>334</v>
      </c>
      <c r="BP230">
        <v>944.00000000005002</v>
      </c>
      <c r="BQ230">
        <v>113.99000000000001</v>
      </c>
      <c r="BR230">
        <v>71.990000000000009</v>
      </c>
      <c r="BS230">
        <v>2374826</v>
      </c>
      <c r="BT230">
        <v>24527.799999999923</v>
      </c>
      <c r="BU230" t="str">
        <f>SRP[[#This Row],[Tier]]&amp;" - "&amp;DOLLAR(SRP[[#This Row],[United States]],2)&amp;" USD"</f>
        <v>228 - $113.99 USD</v>
      </c>
    </row>
    <row r="231" spans="1:73" x14ac:dyDescent="0.25">
      <c r="A231">
        <v>229</v>
      </c>
      <c r="B231">
        <v>114.49000000000001</v>
      </c>
      <c r="C231">
        <v>8702</v>
      </c>
      <c r="D231">
        <v>821.5</v>
      </c>
      <c r="E231">
        <v>161.69999999999999</v>
      </c>
      <c r="F231">
        <v>114.49000000000001</v>
      </c>
      <c r="G231">
        <v>9905</v>
      </c>
      <c r="H231">
        <v>114.49000000000001</v>
      </c>
      <c r="I231">
        <v>228</v>
      </c>
      <c r="J231">
        <v>171.75</v>
      </c>
      <c r="K231">
        <v>114.49000000000001</v>
      </c>
      <c r="L231">
        <v>67150</v>
      </c>
      <c r="M231" t="s">
        <v>530</v>
      </c>
      <c r="N231">
        <v>214400</v>
      </c>
      <c r="O231">
        <v>57250</v>
      </c>
      <c r="P231">
        <v>687</v>
      </c>
      <c r="Q231">
        <v>114.49000000000001</v>
      </c>
      <c r="R231">
        <v>2289</v>
      </c>
      <c r="S231">
        <v>717.5</v>
      </c>
      <c r="T231">
        <v>719.25</v>
      </c>
      <c r="U231">
        <v>114.49000000000001</v>
      </c>
      <c r="V231">
        <v>114.49000000000001</v>
      </c>
      <c r="W231">
        <v>114.49000000000001</v>
      </c>
      <c r="X231">
        <v>114.49000000000001</v>
      </c>
      <c r="Y231">
        <v>114.49000000000001</v>
      </c>
      <c r="Z231">
        <v>1137.5</v>
      </c>
      <c r="AA231">
        <v>22890</v>
      </c>
      <c r="AB231">
        <v>14884</v>
      </c>
      <c r="AC231">
        <v>3790</v>
      </c>
      <c r="AD231">
        <v>1115000</v>
      </c>
      <c r="AE231">
        <v>114.49000000000001</v>
      </c>
      <c r="AF231">
        <v>542.5</v>
      </c>
      <c r="AG231">
        <v>114.49000000000001</v>
      </c>
      <c r="AH231" t="e">
        <v>#REF!</v>
      </c>
      <c r="AI231">
        <v>17074</v>
      </c>
      <c r="AJ231">
        <v>112400</v>
      </c>
      <c r="AK231">
        <v>114.49000000000001</v>
      </c>
      <c r="AL231">
        <v>153.5</v>
      </c>
      <c r="AM231">
        <v>306.1499999999981</v>
      </c>
      <c r="AN231">
        <v>114.49000000000001</v>
      </c>
      <c r="AO231">
        <v>353.5</v>
      </c>
      <c r="AP231">
        <v>114.49000000000001</v>
      </c>
      <c r="AQ231">
        <v>34099</v>
      </c>
      <c r="AR231">
        <v>1552</v>
      </c>
      <c r="AS231">
        <v>114.49000000000001</v>
      </c>
      <c r="AT231">
        <v>134.44999999999999</v>
      </c>
      <c r="AU231">
        <v>871.5</v>
      </c>
      <c r="AV231">
        <v>10776.5</v>
      </c>
      <c r="AW231">
        <v>309.15000000000043</v>
      </c>
      <c r="AX231">
        <v>4779</v>
      </c>
      <c r="AY231">
        <v>328.99</v>
      </c>
      <c r="AZ231">
        <v>114.49000000000001</v>
      </c>
      <c r="BA231">
        <v>414.19999999999663</v>
      </c>
      <c r="BB231">
        <v>410.20000000000152</v>
      </c>
      <c r="BC231">
        <v>4679</v>
      </c>
      <c r="BD231">
        <v>303.5</v>
      </c>
      <c r="BE231">
        <v>124.4</v>
      </c>
      <c r="BF231">
        <v>114.49000000000001</v>
      </c>
      <c r="BG231">
        <v>114.49000000000001</v>
      </c>
      <c r="BH231">
        <v>871.5</v>
      </c>
      <c r="BI231">
        <v>114.49000000000001</v>
      </c>
      <c r="BJ231">
        <v>1244</v>
      </c>
      <c r="BK231">
        <v>153.5</v>
      </c>
      <c r="BL231">
        <v>4457</v>
      </c>
      <c r="BM231">
        <v>3534</v>
      </c>
      <c r="BN231">
        <v>732.80000000000177</v>
      </c>
      <c r="BO231">
        <v>335.75</v>
      </c>
      <c r="BP231">
        <v>948.25000000005048</v>
      </c>
      <c r="BQ231">
        <v>114.49000000000001</v>
      </c>
      <c r="BR231">
        <v>72.240000000000009</v>
      </c>
      <c r="BS231">
        <v>2385243</v>
      </c>
      <c r="BT231">
        <v>24635.399999999921</v>
      </c>
      <c r="BU231" t="str">
        <f>SRP[[#This Row],[Tier]]&amp;" - "&amp;DOLLAR(SRP[[#This Row],[United States]],2)&amp;" USD"</f>
        <v>229 - $114.49 USD</v>
      </c>
    </row>
    <row r="232" spans="1:73" x14ac:dyDescent="0.25">
      <c r="A232">
        <v>230</v>
      </c>
      <c r="B232">
        <v>114.99000000000001</v>
      </c>
      <c r="C232">
        <v>8740</v>
      </c>
      <c r="D232">
        <v>824</v>
      </c>
      <c r="E232">
        <v>162.44999999999999</v>
      </c>
      <c r="F232">
        <v>114.99000000000001</v>
      </c>
      <c r="G232">
        <v>9950</v>
      </c>
      <c r="H232">
        <v>114.99000000000001</v>
      </c>
      <c r="I232">
        <v>229</v>
      </c>
      <c r="J232">
        <v>172.5</v>
      </c>
      <c r="K232">
        <v>114.99000000000001</v>
      </c>
      <c r="L232">
        <v>67400</v>
      </c>
      <c r="M232" t="s">
        <v>530</v>
      </c>
      <c r="N232">
        <v>214900</v>
      </c>
      <c r="O232">
        <v>57500</v>
      </c>
      <c r="P232">
        <v>690</v>
      </c>
      <c r="Q232">
        <v>114.99000000000001</v>
      </c>
      <c r="R232">
        <v>2299</v>
      </c>
      <c r="S232">
        <v>720</v>
      </c>
      <c r="T232">
        <v>722.5</v>
      </c>
      <c r="U232">
        <v>114.99000000000001</v>
      </c>
      <c r="V232">
        <v>114.99000000000001</v>
      </c>
      <c r="W232">
        <v>114.99000000000001</v>
      </c>
      <c r="X232">
        <v>114.99000000000001</v>
      </c>
      <c r="Y232">
        <v>114.99000000000001</v>
      </c>
      <c r="Z232">
        <v>1144</v>
      </c>
      <c r="AA232">
        <v>22990</v>
      </c>
      <c r="AB232">
        <v>14949</v>
      </c>
      <c r="AC232">
        <v>3800</v>
      </c>
      <c r="AD232">
        <v>1120000</v>
      </c>
      <c r="AE232">
        <v>114.99000000000001</v>
      </c>
      <c r="AF232">
        <v>545</v>
      </c>
      <c r="AG232">
        <v>114.99000000000001</v>
      </c>
      <c r="AH232" t="e">
        <v>#REF!</v>
      </c>
      <c r="AI232">
        <v>17149</v>
      </c>
      <c r="AJ232">
        <v>112900</v>
      </c>
      <c r="AK232">
        <v>114.99000000000001</v>
      </c>
      <c r="AL232">
        <v>154</v>
      </c>
      <c r="AM232">
        <v>307.49999999999807</v>
      </c>
      <c r="AN232">
        <v>114.99000000000001</v>
      </c>
      <c r="AO232">
        <v>355</v>
      </c>
      <c r="AP232">
        <v>114.99000000000001</v>
      </c>
      <c r="AQ232">
        <v>34249</v>
      </c>
      <c r="AR232">
        <v>1559</v>
      </c>
      <c r="AS232">
        <v>114.99000000000001</v>
      </c>
      <c r="AT232">
        <v>134.94999999999999</v>
      </c>
      <c r="AU232">
        <v>874</v>
      </c>
      <c r="AV232">
        <v>10824</v>
      </c>
      <c r="AW232">
        <v>310.50000000000045</v>
      </c>
      <c r="AX232">
        <v>4799</v>
      </c>
      <c r="AY232">
        <v>329.99</v>
      </c>
      <c r="AZ232">
        <v>114.99000000000001</v>
      </c>
      <c r="BA232">
        <v>415.99999999999659</v>
      </c>
      <c r="BB232">
        <v>412.00000000000153</v>
      </c>
      <c r="BC232">
        <v>4699</v>
      </c>
      <c r="BD232">
        <v>304</v>
      </c>
      <c r="BE232">
        <v>124.9</v>
      </c>
      <c r="BF232">
        <v>114.99000000000001</v>
      </c>
      <c r="BG232">
        <v>114.99000000000001</v>
      </c>
      <c r="BH232">
        <v>874</v>
      </c>
      <c r="BI232">
        <v>114.99000000000001</v>
      </c>
      <c r="BJ232">
        <v>1249</v>
      </c>
      <c r="BK232">
        <v>154</v>
      </c>
      <c r="BL232">
        <v>4480</v>
      </c>
      <c r="BM232">
        <v>3549</v>
      </c>
      <c r="BN232">
        <v>736.00000000000182</v>
      </c>
      <c r="BO232">
        <v>337.5</v>
      </c>
      <c r="BP232">
        <v>952.50000000005093</v>
      </c>
      <c r="BQ232">
        <v>114.99000000000001</v>
      </c>
      <c r="BR232">
        <v>72.490000000000009</v>
      </c>
      <c r="BS232">
        <v>2395660</v>
      </c>
      <c r="BT232">
        <v>24742.99999999992</v>
      </c>
      <c r="BU232" t="str">
        <f>SRP[[#This Row],[Tier]]&amp;" - "&amp;DOLLAR(SRP[[#This Row],[United States]],2)&amp;" USD"</f>
        <v>230 - $114.99 USD</v>
      </c>
    </row>
    <row r="233" spans="1:73" x14ac:dyDescent="0.25">
      <c r="A233">
        <v>231</v>
      </c>
      <c r="B233">
        <v>115.49000000000001</v>
      </c>
      <c r="C233">
        <v>8778</v>
      </c>
      <c r="D233">
        <v>826.5</v>
      </c>
      <c r="E233">
        <v>163.19999999999999</v>
      </c>
      <c r="F233">
        <v>115.49000000000001</v>
      </c>
      <c r="G233">
        <v>9995</v>
      </c>
      <c r="H233">
        <v>115.49000000000001</v>
      </c>
      <c r="I233">
        <v>230</v>
      </c>
      <c r="J233">
        <v>173.25</v>
      </c>
      <c r="K233">
        <v>115.49000000000001</v>
      </c>
      <c r="L233">
        <v>67650</v>
      </c>
      <c r="M233" t="s">
        <v>530</v>
      </c>
      <c r="N233">
        <v>215400</v>
      </c>
      <c r="O233">
        <v>57750</v>
      </c>
      <c r="P233">
        <v>693</v>
      </c>
      <c r="Q233">
        <v>115.49000000000001</v>
      </c>
      <c r="R233">
        <v>2309</v>
      </c>
      <c r="S233">
        <v>722.5</v>
      </c>
      <c r="T233">
        <v>725.75</v>
      </c>
      <c r="U233">
        <v>115.49000000000001</v>
      </c>
      <c r="V233">
        <v>115.49000000000001</v>
      </c>
      <c r="W233">
        <v>115.49000000000001</v>
      </c>
      <c r="X233">
        <v>115.49000000000001</v>
      </c>
      <c r="Y233">
        <v>115.49000000000001</v>
      </c>
      <c r="Z233">
        <v>1150.5</v>
      </c>
      <c r="AA233">
        <v>23090</v>
      </c>
      <c r="AB233">
        <v>15014</v>
      </c>
      <c r="AC233">
        <v>3810</v>
      </c>
      <c r="AD233">
        <v>1125000</v>
      </c>
      <c r="AE233">
        <v>115.49000000000001</v>
      </c>
      <c r="AF233">
        <v>547.5</v>
      </c>
      <c r="AG233">
        <v>115.49000000000001</v>
      </c>
      <c r="AH233" t="e">
        <v>#REF!</v>
      </c>
      <c r="AI233">
        <v>17224</v>
      </c>
      <c r="AJ233">
        <v>113400</v>
      </c>
      <c r="AK233">
        <v>115.49000000000001</v>
      </c>
      <c r="AL233">
        <v>154.5</v>
      </c>
      <c r="AM233">
        <v>308.84999999999803</v>
      </c>
      <c r="AN233">
        <v>115.49000000000001</v>
      </c>
      <c r="AO233">
        <v>356.5</v>
      </c>
      <c r="AP233">
        <v>115.49000000000001</v>
      </c>
      <c r="AQ233">
        <v>34399</v>
      </c>
      <c r="AR233">
        <v>1566</v>
      </c>
      <c r="AS233">
        <v>115.49000000000001</v>
      </c>
      <c r="AT233">
        <v>135.44999999999999</v>
      </c>
      <c r="AU233">
        <v>876.5</v>
      </c>
      <c r="AV233">
        <v>10871.5</v>
      </c>
      <c r="AW233">
        <v>311.85000000000048</v>
      </c>
      <c r="AX233">
        <v>4819</v>
      </c>
      <c r="AY233">
        <v>330.99</v>
      </c>
      <c r="AZ233">
        <v>115.49000000000001</v>
      </c>
      <c r="BA233">
        <v>417.79999999999654</v>
      </c>
      <c r="BB233">
        <v>413.80000000000155</v>
      </c>
      <c r="BC233">
        <v>4719</v>
      </c>
      <c r="BD233">
        <v>304.5</v>
      </c>
      <c r="BE233">
        <v>125.4</v>
      </c>
      <c r="BF233">
        <v>115.49000000000001</v>
      </c>
      <c r="BG233">
        <v>115.49000000000001</v>
      </c>
      <c r="BH233">
        <v>876.5</v>
      </c>
      <c r="BI233">
        <v>115.49000000000001</v>
      </c>
      <c r="BJ233">
        <v>1254</v>
      </c>
      <c r="BK233">
        <v>154.5</v>
      </c>
      <c r="BL233">
        <v>4503</v>
      </c>
      <c r="BM233">
        <v>3564</v>
      </c>
      <c r="BN233">
        <v>739.20000000000186</v>
      </c>
      <c r="BO233">
        <v>339.25</v>
      </c>
      <c r="BP233">
        <v>956.75000000005139</v>
      </c>
      <c r="BQ233">
        <v>115.49000000000001</v>
      </c>
      <c r="BR233">
        <v>72.740000000000009</v>
      </c>
      <c r="BS233">
        <v>2406077</v>
      </c>
      <c r="BT233">
        <v>24850.599999999919</v>
      </c>
      <c r="BU233" t="str">
        <f>SRP[[#This Row],[Tier]]&amp;" - "&amp;DOLLAR(SRP[[#This Row],[United States]],2)&amp;" USD"</f>
        <v>231 - $115.49 USD</v>
      </c>
    </row>
    <row r="234" spans="1:73" x14ac:dyDescent="0.25">
      <c r="A234">
        <v>232</v>
      </c>
      <c r="B234">
        <v>115.99000000000001</v>
      </c>
      <c r="C234">
        <v>8816</v>
      </c>
      <c r="D234">
        <v>829</v>
      </c>
      <c r="E234">
        <v>163.95</v>
      </c>
      <c r="F234">
        <v>115.99000000000001</v>
      </c>
      <c r="G234">
        <v>10040</v>
      </c>
      <c r="H234">
        <v>115.99000000000001</v>
      </c>
      <c r="I234">
        <v>231</v>
      </c>
      <c r="J234">
        <v>174</v>
      </c>
      <c r="K234">
        <v>115.99000000000001</v>
      </c>
      <c r="L234">
        <v>67900</v>
      </c>
      <c r="M234" t="s">
        <v>530</v>
      </c>
      <c r="N234">
        <v>215900</v>
      </c>
      <c r="O234">
        <v>58000</v>
      </c>
      <c r="P234">
        <v>696</v>
      </c>
      <c r="Q234">
        <v>115.99000000000001</v>
      </c>
      <c r="R234">
        <v>2319</v>
      </c>
      <c r="S234">
        <v>725</v>
      </c>
      <c r="T234">
        <v>729</v>
      </c>
      <c r="U234">
        <v>115.99000000000001</v>
      </c>
      <c r="V234">
        <v>115.99000000000001</v>
      </c>
      <c r="W234">
        <v>115.99000000000001</v>
      </c>
      <c r="X234">
        <v>115.99000000000001</v>
      </c>
      <c r="Y234">
        <v>115.99000000000001</v>
      </c>
      <c r="Z234">
        <v>1157</v>
      </c>
      <c r="AA234">
        <v>23190</v>
      </c>
      <c r="AB234">
        <v>15079</v>
      </c>
      <c r="AC234">
        <v>3820</v>
      </c>
      <c r="AD234">
        <v>1130000</v>
      </c>
      <c r="AE234">
        <v>115.99000000000001</v>
      </c>
      <c r="AF234">
        <v>550</v>
      </c>
      <c r="AG234">
        <v>115.99000000000001</v>
      </c>
      <c r="AH234" t="e">
        <v>#REF!</v>
      </c>
      <c r="AI234">
        <v>17299</v>
      </c>
      <c r="AJ234">
        <v>113900</v>
      </c>
      <c r="AK234">
        <v>115.99000000000001</v>
      </c>
      <c r="AL234">
        <v>155</v>
      </c>
      <c r="AM234">
        <v>310.199999999998</v>
      </c>
      <c r="AN234">
        <v>115.99000000000001</v>
      </c>
      <c r="AO234">
        <v>358</v>
      </c>
      <c r="AP234">
        <v>115.99000000000001</v>
      </c>
      <c r="AQ234">
        <v>34549</v>
      </c>
      <c r="AR234">
        <v>1573</v>
      </c>
      <c r="AS234">
        <v>115.99000000000001</v>
      </c>
      <c r="AT234">
        <v>135.94999999999999</v>
      </c>
      <c r="AU234">
        <v>879</v>
      </c>
      <c r="AV234">
        <v>10919</v>
      </c>
      <c r="AW234">
        <v>313.2000000000005</v>
      </c>
      <c r="AX234">
        <v>4839</v>
      </c>
      <c r="AY234">
        <v>331.99</v>
      </c>
      <c r="AZ234">
        <v>115.99000000000001</v>
      </c>
      <c r="BA234">
        <v>419.5999999999965</v>
      </c>
      <c r="BB234">
        <v>415.60000000000156</v>
      </c>
      <c r="BC234">
        <v>4739</v>
      </c>
      <c r="BD234">
        <v>305</v>
      </c>
      <c r="BE234">
        <v>125.9</v>
      </c>
      <c r="BF234">
        <v>115.99000000000001</v>
      </c>
      <c r="BG234">
        <v>115.99000000000001</v>
      </c>
      <c r="BH234">
        <v>879</v>
      </c>
      <c r="BI234">
        <v>115.99000000000001</v>
      </c>
      <c r="BJ234">
        <v>1259</v>
      </c>
      <c r="BK234">
        <v>155</v>
      </c>
      <c r="BL234">
        <v>4526</v>
      </c>
      <c r="BM234">
        <v>3579</v>
      </c>
      <c r="BN234">
        <v>742.40000000000191</v>
      </c>
      <c r="BO234">
        <v>341</v>
      </c>
      <c r="BP234">
        <v>961.00000000005184</v>
      </c>
      <c r="BQ234">
        <v>115.99000000000001</v>
      </c>
      <c r="BR234">
        <v>72.990000000000009</v>
      </c>
      <c r="BS234">
        <v>2416494</v>
      </c>
      <c r="BT234">
        <v>24958.199999999917</v>
      </c>
      <c r="BU234" t="str">
        <f>SRP[[#This Row],[Tier]]&amp;" - "&amp;DOLLAR(SRP[[#This Row],[United States]],2)&amp;" USD"</f>
        <v>232 - $115.99 USD</v>
      </c>
    </row>
    <row r="235" spans="1:73" x14ac:dyDescent="0.25">
      <c r="A235">
        <v>233</v>
      </c>
      <c r="B235">
        <v>116.49000000000001</v>
      </c>
      <c r="C235">
        <v>8854</v>
      </c>
      <c r="D235">
        <v>831.5</v>
      </c>
      <c r="E235">
        <v>164.7</v>
      </c>
      <c r="F235">
        <v>116.49000000000001</v>
      </c>
      <c r="G235">
        <v>10085</v>
      </c>
      <c r="H235">
        <v>116.49000000000001</v>
      </c>
      <c r="I235">
        <v>232</v>
      </c>
      <c r="J235">
        <v>174.75</v>
      </c>
      <c r="K235">
        <v>116.49000000000001</v>
      </c>
      <c r="L235">
        <v>68150</v>
      </c>
      <c r="M235" t="s">
        <v>530</v>
      </c>
      <c r="N235">
        <v>216400</v>
      </c>
      <c r="O235">
        <v>58250</v>
      </c>
      <c r="P235">
        <v>699</v>
      </c>
      <c r="Q235">
        <v>116.49000000000001</v>
      </c>
      <c r="R235">
        <v>2329</v>
      </c>
      <c r="S235">
        <v>727.5</v>
      </c>
      <c r="T235">
        <v>732.25</v>
      </c>
      <c r="U235">
        <v>116.49000000000001</v>
      </c>
      <c r="V235">
        <v>116.49000000000001</v>
      </c>
      <c r="W235">
        <v>116.49000000000001</v>
      </c>
      <c r="X235">
        <v>116.49000000000001</v>
      </c>
      <c r="Y235">
        <v>116.49000000000001</v>
      </c>
      <c r="Z235">
        <v>1163.5</v>
      </c>
      <c r="AA235">
        <v>23290</v>
      </c>
      <c r="AB235">
        <v>15144</v>
      </c>
      <c r="AC235">
        <v>3830</v>
      </c>
      <c r="AD235">
        <v>1135000</v>
      </c>
      <c r="AE235">
        <v>116.49000000000001</v>
      </c>
      <c r="AF235">
        <v>552.5</v>
      </c>
      <c r="AG235">
        <v>116.49000000000001</v>
      </c>
      <c r="AH235" t="e">
        <v>#REF!</v>
      </c>
      <c r="AI235">
        <v>17374</v>
      </c>
      <c r="AJ235">
        <v>114400</v>
      </c>
      <c r="AK235">
        <v>116.49000000000001</v>
      </c>
      <c r="AL235">
        <v>155.5</v>
      </c>
      <c r="AM235">
        <v>311.54999999999797</v>
      </c>
      <c r="AN235">
        <v>116.49000000000001</v>
      </c>
      <c r="AO235">
        <v>359.5</v>
      </c>
      <c r="AP235">
        <v>116.49000000000001</v>
      </c>
      <c r="AQ235">
        <v>34699</v>
      </c>
      <c r="AR235">
        <v>1580</v>
      </c>
      <c r="AS235">
        <v>116.49000000000001</v>
      </c>
      <c r="AT235">
        <v>136.44999999999999</v>
      </c>
      <c r="AU235">
        <v>881.5</v>
      </c>
      <c r="AV235">
        <v>10966.5</v>
      </c>
      <c r="AW235">
        <v>314.55000000000052</v>
      </c>
      <c r="AX235">
        <v>4859</v>
      </c>
      <c r="AY235">
        <v>332.99</v>
      </c>
      <c r="AZ235">
        <v>116.49000000000001</v>
      </c>
      <c r="BA235">
        <v>421.39999999999645</v>
      </c>
      <c r="BB235">
        <v>417.40000000000157</v>
      </c>
      <c r="BC235">
        <v>4759</v>
      </c>
      <c r="BD235">
        <v>305.5</v>
      </c>
      <c r="BE235">
        <v>126.4</v>
      </c>
      <c r="BF235">
        <v>116.49000000000001</v>
      </c>
      <c r="BG235">
        <v>116.49000000000001</v>
      </c>
      <c r="BH235">
        <v>881.5</v>
      </c>
      <c r="BI235">
        <v>116.49000000000001</v>
      </c>
      <c r="BJ235">
        <v>1264</v>
      </c>
      <c r="BK235">
        <v>155.5</v>
      </c>
      <c r="BL235">
        <v>4549</v>
      </c>
      <c r="BM235">
        <v>3594</v>
      </c>
      <c r="BN235">
        <v>745.60000000000196</v>
      </c>
      <c r="BO235">
        <v>342.75</v>
      </c>
      <c r="BP235">
        <v>965.2500000000523</v>
      </c>
      <c r="BQ235">
        <v>116.49000000000001</v>
      </c>
      <c r="BR235">
        <v>73.240000000000009</v>
      </c>
      <c r="BS235">
        <v>2426911</v>
      </c>
      <c r="BT235">
        <v>25065.799999999916</v>
      </c>
      <c r="BU235" t="str">
        <f>SRP[[#This Row],[Tier]]&amp;" - "&amp;DOLLAR(SRP[[#This Row],[United States]],2)&amp;" USD"</f>
        <v>233 - $116.49 USD</v>
      </c>
    </row>
    <row r="236" spans="1:73" x14ac:dyDescent="0.25">
      <c r="A236">
        <v>234</v>
      </c>
      <c r="B236">
        <v>116.99000000000001</v>
      </c>
      <c r="C236">
        <v>8892</v>
      </c>
      <c r="D236">
        <v>834</v>
      </c>
      <c r="E236">
        <v>165.45</v>
      </c>
      <c r="F236">
        <v>116.99000000000001</v>
      </c>
      <c r="G236">
        <v>10130</v>
      </c>
      <c r="H236">
        <v>116.99000000000001</v>
      </c>
      <c r="I236">
        <v>233</v>
      </c>
      <c r="J236">
        <v>175.5</v>
      </c>
      <c r="K236">
        <v>116.99000000000001</v>
      </c>
      <c r="L236">
        <v>68400</v>
      </c>
      <c r="M236" t="s">
        <v>530</v>
      </c>
      <c r="N236">
        <v>216900</v>
      </c>
      <c r="O236">
        <v>58500</v>
      </c>
      <c r="P236">
        <v>702</v>
      </c>
      <c r="Q236">
        <v>116.99000000000001</v>
      </c>
      <c r="R236">
        <v>2339</v>
      </c>
      <c r="S236">
        <v>730</v>
      </c>
      <c r="T236">
        <v>735.5</v>
      </c>
      <c r="U236">
        <v>116.99000000000001</v>
      </c>
      <c r="V236">
        <v>116.99000000000001</v>
      </c>
      <c r="W236">
        <v>116.99000000000001</v>
      </c>
      <c r="X236">
        <v>116.99000000000001</v>
      </c>
      <c r="Y236">
        <v>116.99000000000001</v>
      </c>
      <c r="Z236">
        <v>1170</v>
      </c>
      <c r="AA236">
        <v>23390</v>
      </c>
      <c r="AB236">
        <v>15209</v>
      </c>
      <c r="AC236">
        <v>3840</v>
      </c>
      <c r="AD236">
        <v>1140000</v>
      </c>
      <c r="AE236">
        <v>116.99000000000001</v>
      </c>
      <c r="AF236">
        <v>555</v>
      </c>
      <c r="AG236">
        <v>116.99000000000001</v>
      </c>
      <c r="AH236" t="e">
        <v>#REF!</v>
      </c>
      <c r="AI236">
        <v>17449</v>
      </c>
      <c r="AJ236">
        <v>114900</v>
      </c>
      <c r="AK236">
        <v>116.99000000000001</v>
      </c>
      <c r="AL236">
        <v>156</v>
      </c>
      <c r="AM236">
        <v>312.89999999999793</v>
      </c>
      <c r="AN236">
        <v>116.99000000000001</v>
      </c>
      <c r="AO236">
        <v>361</v>
      </c>
      <c r="AP236">
        <v>116.99000000000001</v>
      </c>
      <c r="AQ236">
        <v>34849</v>
      </c>
      <c r="AR236">
        <v>1587</v>
      </c>
      <c r="AS236">
        <v>116.99000000000001</v>
      </c>
      <c r="AT236">
        <v>136.94999999999999</v>
      </c>
      <c r="AU236">
        <v>884</v>
      </c>
      <c r="AV236">
        <v>11014</v>
      </c>
      <c r="AW236">
        <v>315.90000000000055</v>
      </c>
      <c r="AX236">
        <v>4879</v>
      </c>
      <c r="AY236">
        <v>333.99</v>
      </c>
      <c r="AZ236">
        <v>116.99000000000001</v>
      </c>
      <c r="BA236">
        <v>423.19999999999641</v>
      </c>
      <c r="BB236">
        <v>419.20000000000158</v>
      </c>
      <c r="BC236">
        <v>4779</v>
      </c>
      <c r="BD236">
        <v>306</v>
      </c>
      <c r="BE236">
        <v>126.9</v>
      </c>
      <c r="BF236">
        <v>116.99000000000001</v>
      </c>
      <c r="BG236">
        <v>116.99000000000001</v>
      </c>
      <c r="BH236">
        <v>884</v>
      </c>
      <c r="BI236">
        <v>116.99000000000001</v>
      </c>
      <c r="BJ236">
        <v>1269</v>
      </c>
      <c r="BK236">
        <v>156</v>
      </c>
      <c r="BL236">
        <v>4572</v>
      </c>
      <c r="BM236">
        <v>3609</v>
      </c>
      <c r="BN236">
        <v>748.800000000002</v>
      </c>
      <c r="BO236">
        <v>344.5</v>
      </c>
      <c r="BP236">
        <v>969.50000000005275</v>
      </c>
      <c r="BQ236">
        <v>116.99000000000001</v>
      </c>
      <c r="BR236">
        <v>73.490000000000009</v>
      </c>
      <c r="BS236">
        <v>2437328</v>
      </c>
      <c r="BT236">
        <v>25173.399999999914</v>
      </c>
      <c r="BU236" t="str">
        <f>SRP[[#This Row],[Tier]]&amp;" - "&amp;DOLLAR(SRP[[#This Row],[United States]],2)&amp;" USD"</f>
        <v>234 - $116.99 USD</v>
      </c>
    </row>
    <row r="237" spans="1:73" x14ac:dyDescent="0.25">
      <c r="A237">
        <v>235</v>
      </c>
      <c r="B237">
        <v>117.49000000000001</v>
      </c>
      <c r="C237">
        <v>8930</v>
      </c>
      <c r="D237">
        <v>836.5</v>
      </c>
      <c r="E237">
        <v>166.2</v>
      </c>
      <c r="F237">
        <v>117.49000000000001</v>
      </c>
      <c r="G237">
        <v>10175</v>
      </c>
      <c r="H237">
        <v>117.49000000000001</v>
      </c>
      <c r="I237">
        <v>234</v>
      </c>
      <c r="J237">
        <v>176.25</v>
      </c>
      <c r="K237">
        <v>117.49000000000001</v>
      </c>
      <c r="L237">
        <v>68650</v>
      </c>
      <c r="M237" t="s">
        <v>530</v>
      </c>
      <c r="N237">
        <v>217400</v>
      </c>
      <c r="O237">
        <v>58750</v>
      </c>
      <c r="P237">
        <v>705</v>
      </c>
      <c r="Q237">
        <v>117.49000000000001</v>
      </c>
      <c r="R237">
        <v>2349</v>
      </c>
      <c r="S237">
        <v>732.5</v>
      </c>
      <c r="T237">
        <v>738.75</v>
      </c>
      <c r="U237">
        <v>117.49000000000001</v>
      </c>
      <c r="V237">
        <v>117.49000000000001</v>
      </c>
      <c r="W237">
        <v>117.49000000000001</v>
      </c>
      <c r="X237">
        <v>117.49000000000001</v>
      </c>
      <c r="Y237">
        <v>117.49000000000001</v>
      </c>
      <c r="Z237">
        <v>1176.5</v>
      </c>
      <c r="AA237">
        <v>23490</v>
      </c>
      <c r="AB237">
        <v>15274</v>
      </c>
      <c r="AC237">
        <v>3850</v>
      </c>
      <c r="AD237">
        <v>1145000</v>
      </c>
      <c r="AE237">
        <v>117.49000000000001</v>
      </c>
      <c r="AF237">
        <v>557.5</v>
      </c>
      <c r="AG237">
        <v>117.49000000000001</v>
      </c>
      <c r="AH237" t="e">
        <v>#REF!</v>
      </c>
      <c r="AI237">
        <v>17524</v>
      </c>
      <c r="AJ237">
        <v>115400</v>
      </c>
      <c r="AK237">
        <v>117.49000000000001</v>
      </c>
      <c r="AL237">
        <v>156.5</v>
      </c>
      <c r="AM237">
        <v>314.2499999999979</v>
      </c>
      <c r="AN237">
        <v>117.49000000000001</v>
      </c>
      <c r="AO237">
        <v>362.5</v>
      </c>
      <c r="AP237">
        <v>117.49000000000001</v>
      </c>
      <c r="AQ237">
        <v>34999</v>
      </c>
      <c r="AR237">
        <v>1594</v>
      </c>
      <c r="AS237">
        <v>117.49000000000001</v>
      </c>
      <c r="AT237">
        <v>137.44999999999999</v>
      </c>
      <c r="AU237">
        <v>886.5</v>
      </c>
      <c r="AV237">
        <v>11061.5</v>
      </c>
      <c r="AW237">
        <v>317.25000000000057</v>
      </c>
      <c r="AX237">
        <v>4899</v>
      </c>
      <c r="AY237">
        <v>334.99</v>
      </c>
      <c r="AZ237">
        <v>117.49000000000001</v>
      </c>
      <c r="BA237">
        <v>424.99999999999636</v>
      </c>
      <c r="BB237">
        <v>421.00000000000159</v>
      </c>
      <c r="BC237">
        <v>4799</v>
      </c>
      <c r="BD237">
        <v>306.5</v>
      </c>
      <c r="BE237">
        <v>127.4</v>
      </c>
      <c r="BF237">
        <v>117.49000000000001</v>
      </c>
      <c r="BG237">
        <v>117.49000000000001</v>
      </c>
      <c r="BH237">
        <v>886.5</v>
      </c>
      <c r="BI237">
        <v>117.49000000000001</v>
      </c>
      <c r="BJ237">
        <v>1274</v>
      </c>
      <c r="BK237">
        <v>156.5</v>
      </c>
      <c r="BL237">
        <v>4595</v>
      </c>
      <c r="BM237">
        <v>3624</v>
      </c>
      <c r="BN237">
        <v>752.00000000000205</v>
      </c>
      <c r="BO237">
        <v>346.25</v>
      </c>
      <c r="BP237">
        <v>973.75000000005321</v>
      </c>
      <c r="BQ237">
        <v>117.49000000000001</v>
      </c>
      <c r="BR237">
        <v>73.740000000000009</v>
      </c>
      <c r="BS237">
        <v>2447745</v>
      </c>
      <c r="BT237">
        <v>25280.999999999913</v>
      </c>
      <c r="BU237" t="str">
        <f>SRP[[#This Row],[Tier]]&amp;" - "&amp;DOLLAR(SRP[[#This Row],[United States]],2)&amp;" USD"</f>
        <v>235 - $117.49 USD</v>
      </c>
    </row>
    <row r="238" spans="1:73" x14ac:dyDescent="0.25">
      <c r="A238">
        <v>236</v>
      </c>
      <c r="B238">
        <v>117.99000000000001</v>
      </c>
      <c r="C238">
        <v>8968</v>
      </c>
      <c r="D238">
        <v>839</v>
      </c>
      <c r="E238">
        <v>166.95</v>
      </c>
      <c r="F238">
        <v>117.99000000000001</v>
      </c>
      <c r="G238">
        <v>10220</v>
      </c>
      <c r="H238">
        <v>117.99000000000001</v>
      </c>
      <c r="I238">
        <v>235</v>
      </c>
      <c r="J238">
        <v>177</v>
      </c>
      <c r="K238">
        <v>117.99000000000001</v>
      </c>
      <c r="L238">
        <v>68900</v>
      </c>
      <c r="M238" t="s">
        <v>530</v>
      </c>
      <c r="N238">
        <v>217900</v>
      </c>
      <c r="O238">
        <v>59000</v>
      </c>
      <c r="P238">
        <v>708</v>
      </c>
      <c r="Q238">
        <v>117.99000000000001</v>
      </c>
      <c r="R238">
        <v>2359</v>
      </c>
      <c r="S238">
        <v>735</v>
      </c>
      <c r="T238">
        <v>742</v>
      </c>
      <c r="U238">
        <v>117.99000000000001</v>
      </c>
      <c r="V238">
        <v>117.99000000000001</v>
      </c>
      <c r="W238">
        <v>117.99000000000001</v>
      </c>
      <c r="X238">
        <v>117.99000000000001</v>
      </c>
      <c r="Y238">
        <v>117.99000000000001</v>
      </c>
      <c r="Z238">
        <v>1183</v>
      </c>
      <c r="AA238">
        <v>23590</v>
      </c>
      <c r="AB238">
        <v>15339</v>
      </c>
      <c r="AC238">
        <v>3860</v>
      </c>
      <c r="AD238">
        <v>1150000</v>
      </c>
      <c r="AE238">
        <v>117.99000000000001</v>
      </c>
      <c r="AF238">
        <v>560</v>
      </c>
      <c r="AG238">
        <v>117.99000000000001</v>
      </c>
      <c r="AH238" t="e">
        <v>#REF!</v>
      </c>
      <c r="AI238">
        <v>17599</v>
      </c>
      <c r="AJ238">
        <v>115900</v>
      </c>
      <c r="AK238">
        <v>117.99000000000001</v>
      </c>
      <c r="AL238">
        <v>157</v>
      </c>
      <c r="AM238">
        <v>315.59999999999786</v>
      </c>
      <c r="AN238">
        <v>117.99000000000001</v>
      </c>
      <c r="AO238">
        <v>364</v>
      </c>
      <c r="AP238">
        <v>117.99000000000001</v>
      </c>
      <c r="AQ238">
        <v>35149</v>
      </c>
      <c r="AR238">
        <v>1601</v>
      </c>
      <c r="AS238">
        <v>117.99000000000001</v>
      </c>
      <c r="AT238">
        <v>137.94999999999999</v>
      </c>
      <c r="AU238">
        <v>889</v>
      </c>
      <c r="AV238">
        <v>11109</v>
      </c>
      <c r="AW238">
        <v>318.60000000000059</v>
      </c>
      <c r="AX238">
        <v>4919</v>
      </c>
      <c r="AY238">
        <v>335.99</v>
      </c>
      <c r="AZ238">
        <v>117.99000000000001</v>
      </c>
      <c r="BA238">
        <v>426.79999999999632</v>
      </c>
      <c r="BB238">
        <v>422.8000000000016</v>
      </c>
      <c r="BC238">
        <v>4819</v>
      </c>
      <c r="BD238">
        <v>307</v>
      </c>
      <c r="BE238">
        <v>127.9</v>
      </c>
      <c r="BF238">
        <v>117.99000000000001</v>
      </c>
      <c r="BG238">
        <v>117.99000000000001</v>
      </c>
      <c r="BH238">
        <v>889</v>
      </c>
      <c r="BI238">
        <v>117.99000000000001</v>
      </c>
      <c r="BJ238">
        <v>1279</v>
      </c>
      <c r="BK238">
        <v>157</v>
      </c>
      <c r="BL238">
        <v>4618</v>
      </c>
      <c r="BM238">
        <v>3639</v>
      </c>
      <c r="BN238">
        <v>755.20000000000209</v>
      </c>
      <c r="BO238">
        <v>348</v>
      </c>
      <c r="BP238">
        <v>978.00000000005366</v>
      </c>
      <c r="BQ238">
        <v>117.99000000000001</v>
      </c>
      <c r="BR238">
        <v>73.990000000000009</v>
      </c>
      <c r="BS238">
        <v>2458162</v>
      </c>
      <c r="BT238">
        <v>25388.599999999911</v>
      </c>
      <c r="BU238" t="str">
        <f>SRP[[#This Row],[Tier]]&amp;" - "&amp;DOLLAR(SRP[[#This Row],[United States]],2)&amp;" USD"</f>
        <v>236 - $117.99 USD</v>
      </c>
    </row>
    <row r="239" spans="1:73" x14ac:dyDescent="0.25">
      <c r="A239">
        <v>237</v>
      </c>
      <c r="B239">
        <v>118.49000000000001</v>
      </c>
      <c r="C239">
        <v>9006</v>
      </c>
      <c r="D239">
        <v>841.5</v>
      </c>
      <c r="E239">
        <v>167.7</v>
      </c>
      <c r="F239">
        <v>118.49000000000001</v>
      </c>
      <c r="G239">
        <v>10265</v>
      </c>
      <c r="H239">
        <v>118.49000000000001</v>
      </c>
      <c r="I239">
        <v>236</v>
      </c>
      <c r="J239">
        <v>177.75</v>
      </c>
      <c r="K239">
        <v>118.49000000000001</v>
      </c>
      <c r="L239">
        <v>69150</v>
      </c>
      <c r="M239" t="s">
        <v>530</v>
      </c>
      <c r="N239">
        <v>218400</v>
      </c>
      <c r="O239">
        <v>59250</v>
      </c>
      <c r="P239">
        <v>711</v>
      </c>
      <c r="Q239">
        <v>118.49000000000001</v>
      </c>
      <c r="R239">
        <v>2369</v>
      </c>
      <c r="S239">
        <v>737.5</v>
      </c>
      <c r="T239">
        <v>745.25</v>
      </c>
      <c r="U239">
        <v>118.49000000000001</v>
      </c>
      <c r="V239">
        <v>118.49000000000001</v>
      </c>
      <c r="W239">
        <v>118.49000000000001</v>
      </c>
      <c r="X239">
        <v>118.49000000000001</v>
      </c>
      <c r="Y239">
        <v>118.49000000000001</v>
      </c>
      <c r="Z239">
        <v>1189.5</v>
      </c>
      <c r="AA239">
        <v>23690</v>
      </c>
      <c r="AB239">
        <v>15404</v>
      </c>
      <c r="AC239">
        <v>3870</v>
      </c>
      <c r="AD239">
        <v>1155000</v>
      </c>
      <c r="AE239">
        <v>118.49000000000001</v>
      </c>
      <c r="AF239">
        <v>562.5</v>
      </c>
      <c r="AG239">
        <v>118.49000000000001</v>
      </c>
      <c r="AH239" t="e">
        <v>#REF!</v>
      </c>
      <c r="AI239">
        <v>17674</v>
      </c>
      <c r="AJ239">
        <v>116400</v>
      </c>
      <c r="AK239">
        <v>118.49000000000001</v>
      </c>
      <c r="AL239">
        <v>157.5</v>
      </c>
      <c r="AM239">
        <v>316.94999999999783</v>
      </c>
      <c r="AN239">
        <v>118.49000000000001</v>
      </c>
      <c r="AO239">
        <v>365.5</v>
      </c>
      <c r="AP239">
        <v>118.49000000000001</v>
      </c>
      <c r="AQ239">
        <v>35299</v>
      </c>
      <c r="AR239">
        <v>1608</v>
      </c>
      <c r="AS239">
        <v>118.49000000000001</v>
      </c>
      <c r="AT239">
        <v>138.44999999999999</v>
      </c>
      <c r="AU239">
        <v>891.5</v>
      </c>
      <c r="AV239">
        <v>11156.5</v>
      </c>
      <c r="AW239">
        <v>319.95000000000061</v>
      </c>
      <c r="AX239">
        <v>4939</v>
      </c>
      <c r="AY239">
        <v>336.99</v>
      </c>
      <c r="AZ239">
        <v>118.49000000000001</v>
      </c>
      <c r="BA239">
        <v>428.59999999999627</v>
      </c>
      <c r="BB239">
        <v>424.60000000000161</v>
      </c>
      <c r="BC239">
        <v>4839</v>
      </c>
      <c r="BD239">
        <v>307.5</v>
      </c>
      <c r="BE239">
        <v>128.4</v>
      </c>
      <c r="BF239">
        <v>118.49000000000001</v>
      </c>
      <c r="BG239">
        <v>118.49000000000001</v>
      </c>
      <c r="BH239">
        <v>891.5</v>
      </c>
      <c r="BI239">
        <v>118.49000000000001</v>
      </c>
      <c r="BJ239">
        <v>1284</v>
      </c>
      <c r="BK239">
        <v>157.5</v>
      </c>
      <c r="BL239">
        <v>4641</v>
      </c>
      <c r="BM239">
        <v>3654</v>
      </c>
      <c r="BN239">
        <v>758.40000000000214</v>
      </c>
      <c r="BO239">
        <v>349.75</v>
      </c>
      <c r="BP239">
        <v>982.25000000005411</v>
      </c>
      <c r="BQ239">
        <v>118.49000000000001</v>
      </c>
      <c r="BR239">
        <v>74.240000000000009</v>
      </c>
      <c r="BS239">
        <v>2468579</v>
      </c>
      <c r="BT239">
        <v>25496.19999999991</v>
      </c>
      <c r="BU239" t="str">
        <f>SRP[[#This Row],[Tier]]&amp;" - "&amp;DOLLAR(SRP[[#This Row],[United States]],2)&amp;" USD"</f>
        <v>237 - $118.49 USD</v>
      </c>
    </row>
    <row r="240" spans="1:73" x14ac:dyDescent="0.25">
      <c r="A240">
        <v>238</v>
      </c>
      <c r="B240">
        <v>118.99000000000001</v>
      </c>
      <c r="C240">
        <v>9044</v>
      </c>
      <c r="D240">
        <v>844</v>
      </c>
      <c r="E240">
        <v>168.45</v>
      </c>
      <c r="F240">
        <v>118.99000000000001</v>
      </c>
      <c r="G240">
        <v>10310</v>
      </c>
      <c r="H240">
        <v>118.99000000000001</v>
      </c>
      <c r="I240">
        <v>237</v>
      </c>
      <c r="J240">
        <v>178.5</v>
      </c>
      <c r="K240">
        <v>118.99000000000001</v>
      </c>
      <c r="L240">
        <v>69400</v>
      </c>
      <c r="M240" t="s">
        <v>530</v>
      </c>
      <c r="N240">
        <v>218900</v>
      </c>
      <c r="O240">
        <v>59500</v>
      </c>
      <c r="P240">
        <v>714</v>
      </c>
      <c r="Q240">
        <v>118.99000000000001</v>
      </c>
      <c r="R240">
        <v>2379</v>
      </c>
      <c r="S240">
        <v>740</v>
      </c>
      <c r="T240">
        <v>748.5</v>
      </c>
      <c r="U240">
        <v>118.99000000000001</v>
      </c>
      <c r="V240">
        <v>118.99000000000001</v>
      </c>
      <c r="W240">
        <v>118.99000000000001</v>
      </c>
      <c r="X240">
        <v>118.99000000000001</v>
      </c>
      <c r="Y240">
        <v>118.99000000000001</v>
      </c>
      <c r="Z240">
        <v>1196</v>
      </c>
      <c r="AA240">
        <v>23790</v>
      </c>
      <c r="AB240">
        <v>15469</v>
      </c>
      <c r="AC240">
        <v>3880</v>
      </c>
      <c r="AD240">
        <v>1160000</v>
      </c>
      <c r="AE240">
        <v>118.99000000000001</v>
      </c>
      <c r="AF240">
        <v>565</v>
      </c>
      <c r="AG240">
        <v>118.99000000000001</v>
      </c>
      <c r="AH240" t="e">
        <v>#REF!</v>
      </c>
      <c r="AI240">
        <v>17749</v>
      </c>
      <c r="AJ240">
        <v>116900</v>
      </c>
      <c r="AK240">
        <v>118.99000000000001</v>
      </c>
      <c r="AL240">
        <v>158</v>
      </c>
      <c r="AM240">
        <v>318.29999999999779</v>
      </c>
      <c r="AN240">
        <v>118.99000000000001</v>
      </c>
      <c r="AO240">
        <v>367</v>
      </c>
      <c r="AP240">
        <v>118.99000000000001</v>
      </c>
      <c r="AQ240">
        <v>35449</v>
      </c>
      <c r="AR240">
        <v>1615</v>
      </c>
      <c r="AS240">
        <v>118.99000000000001</v>
      </c>
      <c r="AT240">
        <v>138.94999999999999</v>
      </c>
      <c r="AU240">
        <v>894</v>
      </c>
      <c r="AV240">
        <v>11204</v>
      </c>
      <c r="AW240">
        <v>321.30000000000064</v>
      </c>
      <c r="AX240">
        <v>4959</v>
      </c>
      <c r="AY240">
        <v>337.99</v>
      </c>
      <c r="AZ240">
        <v>118.99000000000001</v>
      </c>
      <c r="BA240">
        <v>430.39999999999623</v>
      </c>
      <c r="BB240">
        <v>426.40000000000163</v>
      </c>
      <c r="BC240">
        <v>4859</v>
      </c>
      <c r="BD240">
        <v>308</v>
      </c>
      <c r="BE240">
        <v>128.9</v>
      </c>
      <c r="BF240">
        <v>118.99000000000001</v>
      </c>
      <c r="BG240">
        <v>118.99000000000001</v>
      </c>
      <c r="BH240">
        <v>894</v>
      </c>
      <c r="BI240">
        <v>118.99000000000001</v>
      </c>
      <c r="BJ240">
        <v>1289</v>
      </c>
      <c r="BK240">
        <v>158</v>
      </c>
      <c r="BL240">
        <v>4664</v>
      </c>
      <c r="BM240">
        <v>3669</v>
      </c>
      <c r="BN240">
        <v>761.60000000000218</v>
      </c>
      <c r="BO240">
        <v>351.5</v>
      </c>
      <c r="BP240">
        <v>986.50000000005457</v>
      </c>
      <c r="BQ240">
        <v>118.99000000000001</v>
      </c>
      <c r="BR240">
        <v>74.490000000000009</v>
      </c>
      <c r="BS240">
        <v>2478996</v>
      </c>
      <c r="BT240">
        <v>25603.799999999908</v>
      </c>
      <c r="BU240" t="str">
        <f>SRP[[#This Row],[Tier]]&amp;" - "&amp;DOLLAR(SRP[[#This Row],[United States]],2)&amp;" USD"</f>
        <v>238 - $118.99 USD</v>
      </c>
    </row>
    <row r="241" spans="1:73" x14ac:dyDescent="0.25">
      <c r="A241">
        <v>239</v>
      </c>
      <c r="B241">
        <v>119.49000000000001</v>
      </c>
      <c r="C241">
        <v>9082</v>
      </c>
      <c r="D241">
        <v>846.5</v>
      </c>
      <c r="E241">
        <v>169.2</v>
      </c>
      <c r="F241">
        <v>119.49000000000001</v>
      </c>
      <c r="G241">
        <v>10355</v>
      </c>
      <c r="H241">
        <v>119.49000000000001</v>
      </c>
      <c r="I241">
        <v>238</v>
      </c>
      <c r="J241">
        <v>179.25</v>
      </c>
      <c r="K241">
        <v>119.49000000000001</v>
      </c>
      <c r="L241">
        <v>69650</v>
      </c>
      <c r="M241" t="s">
        <v>530</v>
      </c>
      <c r="N241">
        <v>219400</v>
      </c>
      <c r="O241">
        <v>59750</v>
      </c>
      <c r="P241">
        <v>717</v>
      </c>
      <c r="Q241">
        <v>119.49000000000001</v>
      </c>
      <c r="R241">
        <v>2389</v>
      </c>
      <c r="S241">
        <v>742.5</v>
      </c>
      <c r="T241">
        <v>751.75</v>
      </c>
      <c r="U241">
        <v>119.49000000000001</v>
      </c>
      <c r="V241">
        <v>119.49000000000001</v>
      </c>
      <c r="W241">
        <v>119.49000000000001</v>
      </c>
      <c r="X241">
        <v>119.49000000000001</v>
      </c>
      <c r="Y241">
        <v>119.49000000000001</v>
      </c>
      <c r="Z241">
        <v>1202.5</v>
      </c>
      <c r="AA241">
        <v>23890</v>
      </c>
      <c r="AB241">
        <v>15534</v>
      </c>
      <c r="AC241">
        <v>3890</v>
      </c>
      <c r="AD241">
        <v>1165000</v>
      </c>
      <c r="AE241">
        <v>119.49000000000001</v>
      </c>
      <c r="AF241">
        <v>567.5</v>
      </c>
      <c r="AG241">
        <v>119.49000000000001</v>
      </c>
      <c r="AH241" t="e">
        <v>#REF!</v>
      </c>
      <c r="AI241">
        <v>17824</v>
      </c>
      <c r="AJ241">
        <v>117400</v>
      </c>
      <c r="AK241">
        <v>119.49000000000001</v>
      </c>
      <c r="AL241">
        <v>158.5</v>
      </c>
      <c r="AM241">
        <v>319.64999999999776</v>
      </c>
      <c r="AN241">
        <v>119.49000000000001</v>
      </c>
      <c r="AO241">
        <v>368.5</v>
      </c>
      <c r="AP241">
        <v>119.49000000000001</v>
      </c>
      <c r="AQ241">
        <v>35599</v>
      </c>
      <c r="AR241">
        <v>1622</v>
      </c>
      <c r="AS241">
        <v>119.49000000000001</v>
      </c>
      <c r="AT241">
        <v>139.44999999999999</v>
      </c>
      <c r="AU241">
        <v>896.5</v>
      </c>
      <c r="AV241">
        <v>11251.5</v>
      </c>
      <c r="AW241">
        <v>322.65000000000066</v>
      </c>
      <c r="AX241">
        <v>4979</v>
      </c>
      <c r="AY241">
        <v>338.99</v>
      </c>
      <c r="AZ241">
        <v>119.49000000000001</v>
      </c>
      <c r="BA241">
        <v>432.19999999999618</v>
      </c>
      <c r="BB241">
        <v>428.20000000000164</v>
      </c>
      <c r="BC241">
        <v>4879</v>
      </c>
      <c r="BD241">
        <v>308.5</v>
      </c>
      <c r="BE241">
        <v>129.4</v>
      </c>
      <c r="BF241">
        <v>119.49000000000001</v>
      </c>
      <c r="BG241">
        <v>119.49000000000001</v>
      </c>
      <c r="BH241">
        <v>896.5</v>
      </c>
      <c r="BI241">
        <v>119.49000000000001</v>
      </c>
      <c r="BJ241">
        <v>1294</v>
      </c>
      <c r="BK241">
        <v>158.5</v>
      </c>
      <c r="BL241">
        <v>4687</v>
      </c>
      <c r="BM241">
        <v>3684</v>
      </c>
      <c r="BN241">
        <v>764.80000000000223</v>
      </c>
      <c r="BO241">
        <v>353.25</v>
      </c>
      <c r="BP241">
        <v>990.75000000005502</v>
      </c>
      <c r="BQ241">
        <v>119.49000000000001</v>
      </c>
      <c r="BR241">
        <v>74.740000000000009</v>
      </c>
      <c r="BS241">
        <v>2489413</v>
      </c>
      <c r="BT241">
        <v>25711.399999999907</v>
      </c>
      <c r="BU241" t="str">
        <f>SRP[[#This Row],[Tier]]&amp;" - "&amp;DOLLAR(SRP[[#This Row],[United States]],2)&amp;" USD"</f>
        <v>239 - $119.49 USD</v>
      </c>
    </row>
    <row r="242" spans="1:73" x14ac:dyDescent="0.25">
      <c r="A242">
        <v>240</v>
      </c>
      <c r="B242">
        <v>119.99000000000001</v>
      </c>
      <c r="C242">
        <v>9120</v>
      </c>
      <c r="D242">
        <v>849</v>
      </c>
      <c r="E242">
        <v>169.95</v>
      </c>
      <c r="F242">
        <v>119.99000000000001</v>
      </c>
      <c r="G242">
        <v>10400</v>
      </c>
      <c r="H242">
        <v>119.99000000000001</v>
      </c>
      <c r="I242">
        <v>239</v>
      </c>
      <c r="J242">
        <v>180</v>
      </c>
      <c r="K242">
        <v>119.99000000000001</v>
      </c>
      <c r="L242">
        <v>69900</v>
      </c>
      <c r="M242" t="s">
        <v>530</v>
      </c>
      <c r="N242">
        <v>219900</v>
      </c>
      <c r="O242">
        <v>60000</v>
      </c>
      <c r="P242">
        <v>720</v>
      </c>
      <c r="Q242">
        <v>119.99000000000001</v>
      </c>
      <c r="R242">
        <v>2399</v>
      </c>
      <c r="S242">
        <v>745</v>
      </c>
      <c r="T242">
        <v>755</v>
      </c>
      <c r="U242">
        <v>119.99000000000001</v>
      </c>
      <c r="V242">
        <v>119.99000000000001</v>
      </c>
      <c r="W242">
        <v>119.99000000000001</v>
      </c>
      <c r="X242">
        <v>119.99000000000001</v>
      </c>
      <c r="Y242">
        <v>119.99000000000001</v>
      </c>
      <c r="Z242">
        <v>1209</v>
      </c>
      <c r="AA242">
        <v>23990</v>
      </c>
      <c r="AB242">
        <v>15599</v>
      </c>
      <c r="AC242">
        <v>3900</v>
      </c>
      <c r="AD242">
        <v>1170000</v>
      </c>
      <c r="AE242">
        <v>119.99000000000001</v>
      </c>
      <c r="AF242">
        <v>570</v>
      </c>
      <c r="AG242">
        <v>119.99000000000001</v>
      </c>
      <c r="AH242" t="e">
        <v>#REF!</v>
      </c>
      <c r="AI242">
        <v>17899</v>
      </c>
      <c r="AJ242">
        <v>117900</v>
      </c>
      <c r="AK242">
        <v>119.99000000000001</v>
      </c>
      <c r="AL242">
        <v>159</v>
      </c>
      <c r="AM242">
        <v>320.99999999999773</v>
      </c>
      <c r="AN242">
        <v>119.99000000000001</v>
      </c>
      <c r="AO242">
        <v>370</v>
      </c>
      <c r="AP242">
        <v>119.99000000000001</v>
      </c>
      <c r="AQ242">
        <v>35749</v>
      </c>
      <c r="AR242">
        <v>1629</v>
      </c>
      <c r="AS242">
        <v>119.99000000000001</v>
      </c>
      <c r="AT242">
        <v>139.94999999999999</v>
      </c>
      <c r="AU242">
        <v>899</v>
      </c>
      <c r="AV242">
        <v>11299</v>
      </c>
      <c r="AW242">
        <v>324.00000000000068</v>
      </c>
      <c r="AX242">
        <v>4999</v>
      </c>
      <c r="AY242">
        <v>339.99</v>
      </c>
      <c r="AZ242">
        <v>119.99000000000001</v>
      </c>
      <c r="BA242">
        <v>433.99999999999613</v>
      </c>
      <c r="BB242">
        <v>430.00000000000165</v>
      </c>
      <c r="BC242">
        <v>4899</v>
      </c>
      <c r="BD242">
        <v>309</v>
      </c>
      <c r="BE242">
        <v>129.9</v>
      </c>
      <c r="BF242">
        <v>119.99000000000001</v>
      </c>
      <c r="BG242">
        <v>119.99000000000001</v>
      </c>
      <c r="BH242">
        <v>899</v>
      </c>
      <c r="BI242">
        <v>119.99000000000001</v>
      </c>
      <c r="BJ242">
        <v>1299</v>
      </c>
      <c r="BK242">
        <v>159</v>
      </c>
      <c r="BL242">
        <v>4710</v>
      </c>
      <c r="BM242">
        <v>3699</v>
      </c>
      <c r="BN242">
        <v>768.00000000000227</v>
      </c>
      <c r="BO242">
        <v>355</v>
      </c>
      <c r="BP242">
        <v>995.00000000005548</v>
      </c>
      <c r="BQ242">
        <v>119.99000000000001</v>
      </c>
      <c r="BR242">
        <v>74.990000000000009</v>
      </c>
      <c r="BS242">
        <v>2499830</v>
      </c>
      <c r="BT242">
        <v>25818.999999999905</v>
      </c>
      <c r="BU242" t="str">
        <f>SRP[[#This Row],[Tier]]&amp;" - "&amp;DOLLAR(SRP[[#This Row],[United States]],2)&amp;" USD"</f>
        <v>240 - $119.99 USD</v>
      </c>
    </row>
    <row r="243" spans="1:73" x14ac:dyDescent="0.25">
      <c r="A243">
        <v>241</v>
      </c>
      <c r="B243">
        <v>120.49000000000001</v>
      </c>
      <c r="C243">
        <v>9158</v>
      </c>
      <c r="D243">
        <v>851.5</v>
      </c>
      <c r="E243">
        <v>170.7</v>
      </c>
      <c r="F243">
        <v>120.49000000000001</v>
      </c>
      <c r="G243">
        <v>10445</v>
      </c>
      <c r="H243">
        <v>120.49000000000001</v>
      </c>
      <c r="I243">
        <v>240</v>
      </c>
      <c r="J243">
        <v>180.75</v>
      </c>
      <c r="K243">
        <v>120.49000000000001</v>
      </c>
      <c r="L243">
        <v>70150</v>
      </c>
      <c r="M243" t="s">
        <v>530</v>
      </c>
      <c r="N243">
        <v>220400</v>
      </c>
      <c r="O243">
        <v>60250</v>
      </c>
      <c r="P243">
        <v>723</v>
      </c>
      <c r="Q243">
        <v>120.49000000000001</v>
      </c>
      <c r="R243">
        <v>2409</v>
      </c>
      <c r="S243">
        <v>747.5</v>
      </c>
      <c r="T243">
        <v>758.25</v>
      </c>
      <c r="U243">
        <v>120.49000000000001</v>
      </c>
      <c r="V243">
        <v>120.49000000000001</v>
      </c>
      <c r="W243">
        <v>120.49000000000001</v>
      </c>
      <c r="X243">
        <v>120.49000000000001</v>
      </c>
      <c r="Y243">
        <v>120.49000000000001</v>
      </c>
      <c r="Z243">
        <v>1215.5</v>
      </c>
      <c r="AA243">
        <v>24090</v>
      </c>
      <c r="AB243">
        <v>15664</v>
      </c>
      <c r="AC243">
        <v>3910</v>
      </c>
      <c r="AD243">
        <v>1175000</v>
      </c>
      <c r="AE243">
        <v>120.49000000000001</v>
      </c>
      <c r="AF243">
        <v>572.5</v>
      </c>
      <c r="AG243">
        <v>120.49000000000001</v>
      </c>
      <c r="AH243" t="e">
        <v>#REF!</v>
      </c>
      <c r="AI243">
        <v>17974</v>
      </c>
      <c r="AJ243">
        <v>118400</v>
      </c>
      <c r="AK243">
        <v>120.49000000000001</v>
      </c>
      <c r="AL243">
        <v>159.5</v>
      </c>
      <c r="AM243">
        <v>322.34999999999769</v>
      </c>
      <c r="AN243">
        <v>120.49000000000001</v>
      </c>
      <c r="AO243">
        <v>371.5</v>
      </c>
      <c r="AP243">
        <v>120.49000000000001</v>
      </c>
      <c r="AQ243">
        <v>35899</v>
      </c>
      <c r="AR243">
        <v>1636</v>
      </c>
      <c r="AS243">
        <v>120.49000000000001</v>
      </c>
      <c r="AT243">
        <v>140.44999999999999</v>
      </c>
      <c r="AU243">
        <v>901.5</v>
      </c>
      <c r="AV243">
        <v>11346.5</v>
      </c>
      <c r="AW243">
        <v>325.3500000000007</v>
      </c>
      <c r="AX243">
        <v>5019</v>
      </c>
      <c r="AY243">
        <v>340.99</v>
      </c>
      <c r="AZ243">
        <v>120.49000000000001</v>
      </c>
      <c r="BA243">
        <v>435.79999999999609</v>
      </c>
      <c r="BB243">
        <v>431.80000000000166</v>
      </c>
      <c r="BC243">
        <v>4919</v>
      </c>
      <c r="BD243">
        <v>309.5</v>
      </c>
      <c r="BE243">
        <v>130.4</v>
      </c>
      <c r="BF243">
        <v>120.49000000000001</v>
      </c>
      <c r="BG243">
        <v>120.49000000000001</v>
      </c>
      <c r="BH243">
        <v>901.5</v>
      </c>
      <c r="BI243">
        <v>120.49000000000001</v>
      </c>
      <c r="BJ243">
        <v>1304</v>
      </c>
      <c r="BK243">
        <v>159.5</v>
      </c>
      <c r="BL243">
        <v>4733</v>
      </c>
      <c r="BM243">
        <v>3714</v>
      </c>
      <c r="BN243">
        <v>771.20000000000232</v>
      </c>
      <c r="BO243">
        <v>356.75</v>
      </c>
      <c r="BP243">
        <v>999.25000000005593</v>
      </c>
      <c r="BQ243">
        <v>120.49000000000001</v>
      </c>
      <c r="BR243">
        <v>75.240000000000009</v>
      </c>
      <c r="BS243">
        <v>2510247</v>
      </c>
      <c r="BT243">
        <v>25926.599999999904</v>
      </c>
      <c r="BU243" t="str">
        <f>SRP[[#This Row],[Tier]]&amp;" - "&amp;DOLLAR(SRP[[#This Row],[United States]],2)&amp;" USD"</f>
        <v>241 - $120.49 USD</v>
      </c>
    </row>
    <row r="244" spans="1:73" x14ac:dyDescent="0.25">
      <c r="A244">
        <v>242</v>
      </c>
      <c r="B244">
        <v>120.99000000000001</v>
      </c>
      <c r="C244">
        <v>9196</v>
      </c>
      <c r="D244">
        <v>854</v>
      </c>
      <c r="E244">
        <v>171.45</v>
      </c>
      <c r="F244">
        <v>120.99000000000001</v>
      </c>
      <c r="G244">
        <v>10490</v>
      </c>
      <c r="H244">
        <v>120.99000000000001</v>
      </c>
      <c r="I244">
        <v>241</v>
      </c>
      <c r="J244">
        <v>181.5</v>
      </c>
      <c r="K244">
        <v>120.99000000000001</v>
      </c>
      <c r="L244">
        <v>70400</v>
      </c>
      <c r="M244" t="s">
        <v>530</v>
      </c>
      <c r="N244">
        <v>220900</v>
      </c>
      <c r="O244">
        <v>60500</v>
      </c>
      <c r="P244">
        <v>726</v>
      </c>
      <c r="Q244">
        <v>120.99000000000001</v>
      </c>
      <c r="R244">
        <v>2419</v>
      </c>
      <c r="S244">
        <v>750</v>
      </c>
      <c r="T244">
        <v>761.5</v>
      </c>
      <c r="U244">
        <v>120.99000000000001</v>
      </c>
      <c r="V244">
        <v>120.99000000000001</v>
      </c>
      <c r="W244">
        <v>120.99000000000001</v>
      </c>
      <c r="X244">
        <v>120.99000000000001</v>
      </c>
      <c r="Y244">
        <v>120.99000000000001</v>
      </c>
      <c r="Z244">
        <v>1222</v>
      </c>
      <c r="AA244">
        <v>24190</v>
      </c>
      <c r="AB244">
        <v>15729</v>
      </c>
      <c r="AC244">
        <v>3920</v>
      </c>
      <c r="AD244">
        <v>1180000</v>
      </c>
      <c r="AE244">
        <v>120.99000000000001</v>
      </c>
      <c r="AF244">
        <v>575</v>
      </c>
      <c r="AG244">
        <v>120.99000000000001</v>
      </c>
      <c r="AH244" t="e">
        <v>#REF!</v>
      </c>
      <c r="AI244">
        <v>18049</v>
      </c>
      <c r="AJ244">
        <v>118900</v>
      </c>
      <c r="AK244">
        <v>120.99000000000001</v>
      </c>
      <c r="AL244">
        <v>160</v>
      </c>
      <c r="AM244">
        <v>323.69999999999766</v>
      </c>
      <c r="AN244">
        <v>120.99000000000001</v>
      </c>
      <c r="AO244">
        <v>373</v>
      </c>
      <c r="AP244">
        <v>120.99000000000001</v>
      </c>
      <c r="AQ244">
        <v>36049</v>
      </c>
      <c r="AR244">
        <v>1643</v>
      </c>
      <c r="AS244">
        <v>120.99000000000001</v>
      </c>
      <c r="AT244">
        <v>140.94999999999999</v>
      </c>
      <c r="AU244">
        <v>904</v>
      </c>
      <c r="AV244">
        <v>11394</v>
      </c>
      <c r="AW244">
        <v>326.70000000000073</v>
      </c>
      <c r="AX244">
        <v>5039</v>
      </c>
      <c r="AY244">
        <v>341.99</v>
      </c>
      <c r="AZ244">
        <v>120.99000000000001</v>
      </c>
      <c r="BA244">
        <v>437.59999999999604</v>
      </c>
      <c r="BB244">
        <v>433.60000000000167</v>
      </c>
      <c r="BC244">
        <v>4939</v>
      </c>
      <c r="BD244">
        <v>310</v>
      </c>
      <c r="BE244">
        <v>130.9</v>
      </c>
      <c r="BF244">
        <v>120.99000000000001</v>
      </c>
      <c r="BG244">
        <v>120.99000000000001</v>
      </c>
      <c r="BH244">
        <v>904</v>
      </c>
      <c r="BI244">
        <v>120.99000000000001</v>
      </c>
      <c r="BJ244">
        <v>1309</v>
      </c>
      <c r="BK244">
        <v>160</v>
      </c>
      <c r="BL244">
        <v>4756</v>
      </c>
      <c r="BM244">
        <v>3729</v>
      </c>
      <c r="BN244">
        <v>774.40000000000236</v>
      </c>
      <c r="BO244">
        <v>358.5</v>
      </c>
      <c r="BP244">
        <v>1003.5000000000564</v>
      </c>
      <c r="BQ244">
        <v>120.99000000000001</v>
      </c>
      <c r="BR244">
        <v>75.490000000000009</v>
      </c>
      <c r="BS244">
        <v>2520664</v>
      </c>
      <c r="BT244">
        <v>26034.199999999903</v>
      </c>
      <c r="BU244" t="str">
        <f>SRP[[#This Row],[Tier]]&amp;" - "&amp;DOLLAR(SRP[[#This Row],[United States]],2)&amp;" USD"</f>
        <v>242 - $120.99 USD</v>
      </c>
    </row>
    <row r="245" spans="1:73" x14ac:dyDescent="0.25">
      <c r="A245">
        <v>243</v>
      </c>
      <c r="B245">
        <v>121.49000000000001</v>
      </c>
      <c r="C245">
        <v>9234</v>
      </c>
      <c r="D245">
        <v>856.5</v>
      </c>
      <c r="E245">
        <v>172.2</v>
      </c>
      <c r="F245">
        <v>121.49000000000001</v>
      </c>
      <c r="G245">
        <v>10535</v>
      </c>
      <c r="H245">
        <v>121.49000000000001</v>
      </c>
      <c r="I245">
        <v>242</v>
      </c>
      <c r="J245">
        <v>182.25</v>
      </c>
      <c r="K245">
        <v>121.49000000000001</v>
      </c>
      <c r="L245">
        <v>70650</v>
      </c>
      <c r="M245" t="s">
        <v>530</v>
      </c>
      <c r="N245">
        <v>221400</v>
      </c>
      <c r="O245">
        <v>60750</v>
      </c>
      <c r="P245">
        <v>729</v>
      </c>
      <c r="Q245">
        <v>121.49000000000001</v>
      </c>
      <c r="R245">
        <v>2429</v>
      </c>
      <c r="S245">
        <v>752.5</v>
      </c>
      <c r="T245">
        <v>764.75</v>
      </c>
      <c r="U245">
        <v>121.49000000000001</v>
      </c>
      <c r="V245">
        <v>121.49000000000001</v>
      </c>
      <c r="W245">
        <v>121.49000000000001</v>
      </c>
      <c r="X245">
        <v>121.49000000000001</v>
      </c>
      <c r="Y245">
        <v>121.49000000000001</v>
      </c>
      <c r="Z245">
        <v>1228.5</v>
      </c>
      <c r="AA245">
        <v>24290</v>
      </c>
      <c r="AB245">
        <v>15794</v>
      </c>
      <c r="AC245">
        <v>3930</v>
      </c>
      <c r="AD245">
        <v>1185000</v>
      </c>
      <c r="AE245">
        <v>121.49000000000001</v>
      </c>
      <c r="AF245">
        <v>577.5</v>
      </c>
      <c r="AG245">
        <v>121.49000000000001</v>
      </c>
      <c r="AH245" t="e">
        <v>#REF!</v>
      </c>
      <c r="AI245">
        <v>18124</v>
      </c>
      <c r="AJ245">
        <v>119400</v>
      </c>
      <c r="AK245">
        <v>121.49000000000001</v>
      </c>
      <c r="AL245">
        <v>160.5</v>
      </c>
      <c r="AM245">
        <v>325.04999999999762</v>
      </c>
      <c r="AN245">
        <v>121.49000000000001</v>
      </c>
      <c r="AO245">
        <v>374.5</v>
      </c>
      <c r="AP245">
        <v>121.49000000000001</v>
      </c>
      <c r="AQ245">
        <v>36199</v>
      </c>
      <c r="AR245">
        <v>1650</v>
      </c>
      <c r="AS245">
        <v>121.49000000000001</v>
      </c>
      <c r="AT245">
        <v>141.44999999999999</v>
      </c>
      <c r="AU245">
        <v>906.5</v>
      </c>
      <c r="AV245">
        <v>11441.5</v>
      </c>
      <c r="AW245">
        <v>328.05000000000075</v>
      </c>
      <c r="AX245">
        <v>5059</v>
      </c>
      <c r="AY245">
        <v>342.99</v>
      </c>
      <c r="AZ245">
        <v>121.49000000000001</v>
      </c>
      <c r="BA245">
        <v>439.399999999996</v>
      </c>
      <c r="BB245">
        <v>435.40000000000168</v>
      </c>
      <c r="BC245">
        <v>4959</v>
      </c>
      <c r="BD245">
        <v>310.5</v>
      </c>
      <c r="BE245">
        <v>131.4</v>
      </c>
      <c r="BF245">
        <v>121.49000000000001</v>
      </c>
      <c r="BG245">
        <v>121.49000000000001</v>
      </c>
      <c r="BH245">
        <v>906.5</v>
      </c>
      <c r="BI245">
        <v>121.49000000000001</v>
      </c>
      <c r="BJ245">
        <v>1314</v>
      </c>
      <c r="BK245">
        <v>160.5</v>
      </c>
      <c r="BL245">
        <v>4779</v>
      </c>
      <c r="BM245">
        <v>3744</v>
      </c>
      <c r="BN245">
        <v>777.60000000000241</v>
      </c>
      <c r="BO245">
        <v>360.25</v>
      </c>
      <c r="BP245">
        <v>1007.7500000000568</v>
      </c>
      <c r="BQ245">
        <v>121.49000000000001</v>
      </c>
      <c r="BR245">
        <v>75.740000000000009</v>
      </c>
      <c r="BS245">
        <v>2531081</v>
      </c>
      <c r="BT245">
        <v>26141.799999999901</v>
      </c>
      <c r="BU245" t="str">
        <f>SRP[[#This Row],[Tier]]&amp;" - "&amp;DOLLAR(SRP[[#This Row],[United States]],2)&amp;" USD"</f>
        <v>243 - $121.49 USD</v>
      </c>
    </row>
    <row r="246" spans="1:73" x14ac:dyDescent="0.25">
      <c r="A246">
        <v>244</v>
      </c>
      <c r="B246">
        <v>121.99000000000001</v>
      </c>
      <c r="C246">
        <v>9272</v>
      </c>
      <c r="D246">
        <v>859</v>
      </c>
      <c r="E246">
        <v>172.95</v>
      </c>
      <c r="F246">
        <v>121.99000000000001</v>
      </c>
      <c r="G246">
        <v>10580</v>
      </c>
      <c r="H246">
        <v>121.99000000000001</v>
      </c>
      <c r="I246">
        <v>243</v>
      </c>
      <c r="J246">
        <v>183</v>
      </c>
      <c r="K246">
        <v>121.99000000000001</v>
      </c>
      <c r="L246">
        <v>70900</v>
      </c>
      <c r="M246" t="s">
        <v>530</v>
      </c>
      <c r="N246">
        <v>221900</v>
      </c>
      <c r="O246">
        <v>61000</v>
      </c>
      <c r="P246">
        <v>732</v>
      </c>
      <c r="Q246">
        <v>121.99000000000001</v>
      </c>
      <c r="R246">
        <v>2439</v>
      </c>
      <c r="S246">
        <v>755</v>
      </c>
      <c r="T246">
        <v>768</v>
      </c>
      <c r="U246">
        <v>121.99000000000001</v>
      </c>
      <c r="V246">
        <v>121.99000000000001</v>
      </c>
      <c r="W246">
        <v>121.99000000000001</v>
      </c>
      <c r="X246">
        <v>121.99000000000001</v>
      </c>
      <c r="Y246">
        <v>121.99000000000001</v>
      </c>
      <c r="Z246">
        <v>1235</v>
      </c>
      <c r="AA246">
        <v>24390</v>
      </c>
      <c r="AB246">
        <v>15859</v>
      </c>
      <c r="AC246">
        <v>3940</v>
      </c>
      <c r="AD246">
        <v>1190000</v>
      </c>
      <c r="AE246">
        <v>121.99000000000001</v>
      </c>
      <c r="AF246">
        <v>580</v>
      </c>
      <c r="AG246">
        <v>121.99000000000001</v>
      </c>
      <c r="AH246" t="e">
        <v>#REF!</v>
      </c>
      <c r="AI246">
        <v>18199</v>
      </c>
      <c r="AJ246">
        <v>119900</v>
      </c>
      <c r="AK246">
        <v>121.99000000000001</v>
      </c>
      <c r="AL246">
        <v>161</v>
      </c>
      <c r="AM246">
        <v>326.39999999999759</v>
      </c>
      <c r="AN246">
        <v>121.99000000000001</v>
      </c>
      <c r="AO246">
        <v>376</v>
      </c>
      <c r="AP246">
        <v>121.99000000000001</v>
      </c>
      <c r="AQ246">
        <v>36349</v>
      </c>
      <c r="AR246">
        <v>1657</v>
      </c>
      <c r="AS246">
        <v>121.99000000000001</v>
      </c>
      <c r="AT246">
        <v>141.94999999999999</v>
      </c>
      <c r="AU246">
        <v>909</v>
      </c>
      <c r="AV246">
        <v>11489</v>
      </c>
      <c r="AW246">
        <v>329.40000000000077</v>
      </c>
      <c r="AX246">
        <v>5079</v>
      </c>
      <c r="AY246">
        <v>343.99</v>
      </c>
      <c r="AZ246">
        <v>121.99000000000001</v>
      </c>
      <c r="BA246">
        <v>441.19999999999595</v>
      </c>
      <c r="BB246">
        <v>437.20000000000169</v>
      </c>
      <c r="BC246">
        <v>4979</v>
      </c>
      <c r="BD246">
        <v>311</v>
      </c>
      <c r="BE246">
        <v>131.9</v>
      </c>
      <c r="BF246">
        <v>121.99000000000001</v>
      </c>
      <c r="BG246">
        <v>121.99000000000001</v>
      </c>
      <c r="BH246">
        <v>909</v>
      </c>
      <c r="BI246">
        <v>121.99000000000001</v>
      </c>
      <c r="BJ246">
        <v>1319</v>
      </c>
      <c r="BK246">
        <v>161</v>
      </c>
      <c r="BL246">
        <v>4802</v>
      </c>
      <c r="BM246">
        <v>3759</v>
      </c>
      <c r="BN246">
        <v>780.80000000000246</v>
      </c>
      <c r="BO246">
        <v>362</v>
      </c>
      <c r="BP246">
        <v>1012.0000000000573</v>
      </c>
      <c r="BQ246">
        <v>121.99000000000001</v>
      </c>
      <c r="BR246">
        <v>75.990000000000009</v>
      </c>
      <c r="BS246">
        <v>2541498</v>
      </c>
      <c r="BT246">
        <v>26249.3999999999</v>
      </c>
      <c r="BU246" t="str">
        <f>SRP[[#This Row],[Tier]]&amp;" - "&amp;DOLLAR(SRP[[#This Row],[United States]],2)&amp;" USD"</f>
        <v>244 - $121.99 USD</v>
      </c>
    </row>
    <row r="247" spans="1:73" x14ac:dyDescent="0.25">
      <c r="A247">
        <v>245</v>
      </c>
      <c r="B247">
        <v>122.49000000000001</v>
      </c>
      <c r="C247">
        <v>9310</v>
      </c>
      <c r="D247">
        <v>861.5</v>
      </c>
      <c r="E247">
        <v>173.7</v>
      </c>
      <c r="F247">
        <v>122.49000000000001</v>
      </c>
      <c r="G247">
        <v>10625</v>
      </c>
      <c r="H247">
        <v>122.49000000000001</v>
      </c>
      <c r="I247">
        <v>244</v>
      </c>
      <c r="J247">
        <v>183.75</v>
      </c>
      <c r="K247">
        <v>122.49000000000001</v>
      </c>
      <c r="L247">
        <v>71150</v>
      </c>
      <c r="M247" t="s">
        <v>530</v>
      </c>
      <c r="N247">
        <v>222400</v>
      </c>
      <c r="O247">
        <v>61250</v>
      </c>
      <c r="P247">
        <v>735</v>
      </c>
      <c r="Q247">
        <v>122.49000000000001</v>
      </c>
      <c r="R247">
        <v>2449</v>
      </c>
      <c r="S247">
        <v>757.5</v>
      </c>
      <c r="T247">
        <v>771.25</v>
      </c>
      <c r="U247">
        <v>122.49000000000001</v>
      </c>
      <c r="V247">
        <v>122.49000000000001</v>
      </c>
      <c r="W247">
        <v>122.49000000000001</v>
      </c>
      <c r="X247">
        <v>122.49000000000001</v>
      </c>
      <c r="Y247">
        <v>122.49000000000001</v>
      </c>
      <c r="Z247">
        <v>1241.5</v>
      </c>
      <c r="AA247">
        <v>24490</v>
      </c>
      <c r="AB247">
        <v>15924</v>
      </c>
      <c r="AC247">
        <v>3950</v>
      </c>
      <c r="AD247">
        <v>1195000</v>
      </c>
      <c r="AE247">
        <v>122.49000000000001</v>
      </c>
      <c r="AF247">
        <v>582.5</v>
      </c>
      <c r="AG247">
        <v>122.49000000000001</v>
      </c>
      <c r="AH247" t="e">
        <v>#REF!</v>
      </c>
      <c r="AI247">
        <v>18274</v>
      </c>
      <c r="AJ247">
        <v>120400</v>
      </c>
      <c r="AK247">
        <v>122.49000000000001</v>
      </c>
      <c r="AL247">
        <v>161.5</v>
      </c>
      <c r="AM247">
        <v>327.74999999999756</v>
      </c>
      <c r="AN247">
        <v>122.49000000000001</v>
      </c>
      <c r="AO247">
        <v>377.5</v>
      </c>
      <c r="AP247">
        <v>122.49000000000001</v>
      </c>
      <c r="AQ247">
        <v>36499</v>
      </c>
      <c r="AR247">
        <v>1664</v>
      </c>
      <c r="AS247">
        <v>122.49000000000001</v>
      </c>
      <c r="AT247">
        <v>142.44999999999999</v>
      </c>
      <c r="AU247">
        <v>911.5</v>
      </c>
      <c r="AV247">
        <v>11536.5</v>
      </c>
      <c r="AW247">
        <v>330.7500000000008</v>
      </c>
      <c r="AX247">
        <v>5099</v>
      </c>
      <c r="AY247">
        <v>344.99</v>
      </c>
      <c r="AZ247">
        <v>122.49000000000001</v>
      </c>
      <c r="BA247">
        <v>442.99999999999591</v>
      </c>
      <c r="BB247">
        <v>439.00000000000171</v>
      </c>
      <c r="BC247">
        <v>4999</v>
      </c>
      <c r="BD247">
        <v>311.5</v>
      </c>
      <c r="BE247">
        <v>132.4</v>
      </c>
      <c r="BF247">
        <v>122.49000000000001</v>
      </c>
      <c r="BG247">
        <v>122.49000000000001</v>
      </c>
      <c r="BH247">
        <v>911.5</v>
      </c>
      <c r="BI247">
        <v>122.49000000000001</v>
      </c>
      <c r="BJ247">
        <v>1324</v>
      </c>
      <c r="BK247">
        <v>161.5</v>
      </c>
      <c r="BL247">
        <v>4825</v>
      </c>
      <c r="BM247">
        <v>3774</v>
      </c>
      <c r="BN247">
        <v>784.0000000000025</v>
      </c>
      <c r="BO247">
        <v>363.75</v>
      </c>
      <c r="BP247">
        <v>1016.2500000000578</v>
      </c>
      <c r="BQ247">
        <v>122.49000000000001</v>
      </c>
      <c r="BR247">
        <v>76.240000000000009</v>
      </c>
      <c r="BS247">
        <v>2551915</v>
      </c>
      <c r="BT247">
        <v>26356.999999999898</v>
      </c>
      <c r="BU247" t="str">
        <f>SRP[[#This Row],[Tier]]&amp;" - "&amp;DOLLAR(SRP[[#This Row],[United States]],2)&amp;" USD"</f>
        <v>245 - $122.49 USD</v>
      </c>
    </row>
    <row r="248" spans="1:73" x14ac:dyDescent="0.25">
      <c r="A248">
        <v>246</v>
      </c>
      <c r="B248">
        <v>122.99000000000001</v>
      </c>
      <c r="C248">
        <v>9348</v>
      </c>
      <c r="D248">
        <v>864</v>
      </c>
      <c r="E248">
        <v>174.45</v>
      </c>
      <c r="F248">
        <v>122.99000000000001</v>
      </c>
      <c r="G248">
        <v>10670</v>
      </c>
      <c r="H248">
        <v>122.99000000000001</v>
      </c>
      <c r="I248">
        <v>245</v>
      </c>
      <c r="J248">
        <v>184.5</v>
      </c>
      <c r="K248">
        <v>122.99000000000001</v>
      </c>
      <c r="L248">
        <v>71400</v>
      </c>
      <c r="M248" t="s">
        <v>530</v>
      </c>
      <c r="N248">
        <v>222900</v>
      </c>
      <c r="O248">
        <v>61500</v>
      </c>
      <c r="P248">
        <v>738</v>
      </c>
      <c r="Q248">
        <v>122.99000000000001</v>
      </c>
      <c r="R248">
        <v>2459</v>
      </c>
      <c r="S248">
        <v>760</v>
      </c>
      <c r="T248">
        <v>774.5</v>
      </c>
      <c r="U248">
        <v>122.99000000000001</v>
      </c>
      <c r="V248">
        <v>122.99000000000001</v>
      </c>
      <c r="W248">
        <v>122.99000000000001</v>
      </c>
      <c r="X248">
        <v>122.99000000000001</v>
      </c>
      <c r="Y248">
        <v>122.99000000000001</v>
      </c>
      <c r="Z248">
        <v>1248</v>
      </c>
      <c r="AA248">
        <v>24590</v>
      </c>
      <c r="AB248">
        <v>15989</v>
      </c>
      <c r="AC248">
        <v>3960</v>
      </c>
      <c r="AD248">
        <v>1200000</v>
      </c>
      <c r="AE248">
        <v>122.99000000000001</v>
      </c>
      <c r="AF248">
        <v>585</v>
      </c>
      <c r="AG248">
        <v>122.99000000000001</v>
      </c>
      <c r="AH248" t="e">
        <v>#REF!</v>
      </c>
      <c r="AI248">
        <v>18349</v>
      </c>
      <c r="AJ248">
        <v>120900</v>
      </c>
      <c r="AK248">
        <v>122.99000000000001</v>
      </c>
      <c r="AL248">
        <v>162</v>
      </c>
      <c r="AM248">
        <v>329.09999999999752</v>
      </c>
      <c r="AN248">
        <v>122.99000000000001</v>
      </c>
      <c r="AO248">
        <v>379</v>
      </c>
      <c r="AP248">
        <v>122.99000000000001</v>
      </c>
      <c r="AQ248">
        <v>36649</v>
      </c>
      <c r="AR248">
        <v>1671</v>
      </c>
      <c r="AS248">
        <v>122.99000000000001</v>
      </c>
      <c r="AT248">
        <v>142.94999999999999</v>
      </c>
      <c r="AU248">
        <v>914</v>
      </c>
      <c r="AV248">
        <v>11584</v>
      </c>
      <c r="AW248">
        <v>332.10000000000082</v>
      </c>
      <c r="AX248">
        <v>5119</v>
      </c>
      <c r="AY248">
        <v>345.99</v>
      </c>
      <c r="AZ248">
        <v>122.99000000000001</v>
      </c>
      <c r="BA248">
        <v>444.79999999999586</v>
      </c>
      <c r="BB248">
        <v>440.80000000000172</v>
      </c>
      <c r="BC248">
        <v>5019</v>
      </c>
      <c r="BD248">
        <v>312</v>
      </c>
      <c r="BE248">
        <v>132.9</v>
      </c>
      <c r="BF248">
        <v>122.99000000000001</v>
      </c>
      <c r="BG248">
        <v>122.99000000000001</v>
      </c>
      <c r="BH248">
        <v>914</v>
      </c>
      <c r="BI248">
        <v>122.99000000000001</v>
      </c>
      <c r="BJ248">
        <v>1329</v>
      </c>
      <c r="BK248">
        <v>162</v>
      </c>
      <c r="BL248">
        <v>4848</v>
      </c>
      <c r="BM248">
        <v>3789</v>
      </c>
      <c r="BN248">
        <v>787.20000000000255</v>
      </c>
      <c r="BO248">
        <v>365.5</v>
      </c>
      <c r="BP248">
        <v>1020.5000000000582</v>
      </c>
      <c r="BQ248">
        <v>122.99000000000001</v>
      </c>
      <c r="BR248">
        <v>76.490000000000009</v>
      </c>
      <c r="BS248">
        <v>2562332</v>
      </c>
      <c r="BT248">
        <v>26464.599999999897</v>
      </c>
      <c r="BU248" t="str">
        <f>SRP[[#This Row],[Tier]]&amp;" - "&amp;DOLLAR(SRP[[#This Row],[United States]],2)&amp;" USD"</f>
        <v>246 - $122.99 USD</v>
      </c>
    </row>
    <row r="249" spans="1:73" x14ac:dyDescent="0.25">
      <c r="A249">
        <v>247</v>
      </c>
      <c r="B249">
        <v>123.49000000000001</v>
      </c>
      <c r="C249">
        <v>9386</v>
      </c>
      <c r="D249">
        <v>866.5</v>
      </c>
      <c r="E249">
        <v>175.2</v>
      </c>
      <c r="F249">
        <v>123.49000000000001</v>
      </c>
      <c r="G249">
        <v>10715</v>
      </c>
      <c r="H249">
        <v>123.49000000000001</v>
      </c>
      <c r="I249">
        <v>246</v>
      </c>
      <c r="J249">
        <v>185.25</v>
      </c>
      <c r="K249">
        <v>123.49000000000001</v>
      </c>
      <c r="L249">
        <v>71650</v>
      </c>
      <c r="M249" t="s">
        <v>530</v>
      </c>
      <c r="N249">
        <v>223400</v>
      </c>
      <c r="O249">
        <v>61750</v>
      </c>
      <c r="P249">
        <v>741</v>
      </c>
      <c r="Q249">
        <v>123.49000000000001</v>
      </c>
      <c r="R249">
        <v>2469</v>
      </c>
      <c r="S249">
        <v>762.5</v>
      </c>
      <c r="T249">
        <v>777.75</v>
      </c>
      <c r="U249">
        <v>123.49000000000001</v>
      </c>
      <c r="V249">
        <v>123.49000000000001</v>
      </c>
      <c r="W249">
        <v>123.49000000000001</v>
      </c>
      <c r="X249">
        <v>123.49000000000001</v>
      </c>
      <c r="Y249">
        <v>123.49000000000001</v>
      </c>
      <c r="Z249">
        <v>1254.5</v>
      </c>
      <c r="AA249">
        <v>24690</v>
      </c>
      <c r="AB249">
        <v>16054</v>
      </c>
      <c r="AC249">
        <v>3970</v>
      </c>
      <c r="AD249">
        <v>1205000</v>
      </c>
      <c r="AE249">
        <v>123.49000000000001</v>
      </c>
      <c r="AF249">
        <v>587.5</v>
      </c>
      <c r="AG249">
        <v>123.49000000000001</v>
      </c>
      <c r="AH249" t="e">
        <v>#REF!</v>
      </c>
      <c r="AI249">
        <v>18424</v>
      </c>
      <c r="AJ249">
        <v>121400</v>
      </c>
      <c r="AK249">
        <v>123.49000000000001</v>
      </c>
      <c r="AL249">
        <v>162.5</v>
      </c>
      <c r="AM249">
        <v>330.44999999999749</v>
      </c>
      <c r="AN249">
        <v>123.49000000000001</v>
      </c>
      <c r="AO249">
        <v>380.5</v>
      </c>
      <c r="AP249">
        <v>123.49000000000001</v>
      </c>
      <c r="AQ249">
        <v>36799</v>
      </c>
      <c r="AR249">
        <v>1678</v>
      </c>
      <c r="AS249">
        <v>123.49000000000001</v>
      </c>
      <c r="AT249">
        <v>143.44999999999999</v>
      </c>
      <c r="AU249">
        <v>916.5</v>
      </c>
      <c r="AV249">
        <v>11631.5</v>
      </c>
      <c r="AW249">
        <v>333.45000000000084</v>
      </c>
      <c r="AX249">
        <v>5139</v>
      </c>
      <c r="AY249">
        <v>346.99</v>
      </c>
      <c r="AZ249">
        <v>123.49000000000001</v>
      </c>
      <c r="BA249">
        <v>446.59999999999582</v>
      </c>
      <c r="BB249">
        <v>442.60000000000173</v>
      </c>
      <c r="BC249">
        <v>5039</v>
      </c>
      <c r="BD249">
        <v>312.5</v>
      </c>
      <c r="BE249">
        <v>133.4</v>
      </c>
      <c r="BF249">
        <v>123.49000000000001</v>
      </c>
      <c r="BG249">
        <v>123.49000000000001</v>
      </c>
      <c r="BH249">
        <v>916.5</v>
      </c>
      <c r="BI249">
        <v>123.49000000000001</v>
      </c>
      <c r="BJ249">
        <v>1334</v>
      </c>
      <c r="BK249">
        <v>162.5</v>
      </c>
      <c r="BL249">
        <v>4871</v>
      </c>
      <c r="BM249">
        <v>3804</v>
      </c>
      <c r="BN249">
        <v>790.40000000000259</v>
      </c>
      <c r="BO249">
        <v>367.25</v>
      </c>
      <c r="BP249">
        <v>1024.7500000000587</v>
      </c>
      <c r="BQ249">
        <v>123.49000000000001</v>
      </c>
      <c r="BR249">
        <v>76.740000000000009</v>
      </c>
      <c r="BS249">
        <v>2572749</v>
      </c>
      <c r="BT249">
        <v>26572.199999999895</v>
      </c>
      <c r="BU249" t="str">
        <f>SRP[[#This Row],[Tier]]&amp;" - "&amp;DOLLAR(SRP[[#This Row],[United States]],2)&amp;" USD"</f>
        <v>247 - $123.49 USD</v>
      </c>
    </row>
    <row r="250" spans="1:73" x14ac:dyDescent="0.25">
      <c r="A250">
        <v>248</v>
      </c>
      <c r="B250">
        <v>123.99000000000001</v>
      </c>
      <c r="C250">
        <v>9424</v>
      </c>
      <c r="D250">
        <v>869</v>
      </c>
      <c r="E250">
        <v>175.95</v>
      </c>
      <c r="F250">
        <v>123.99000000000001</v>
      </c>
      <c r="G250">
        <v>10760</v>
      </c>
      <c r="H250">
        <v>123.99000000000001</v>
      </c>
      <c r="I250">
        <v>247</v>
      </c>
      <c r="J250">
        <v>186</v>
      </c>
      <c r="K250">
        <v>123.99000000000001</v>
      </c>
      <c r="L250">
        <v>71900</v>
      </c>
      <c r="M250" t="s">
        <v>530</v>
      </c>
      <c r="N250">
        <v>223900</v>
      </c>
      <c r="O250">
        <v>62000</v>
      </c>
      <c r="P250">
        <v>744</v>
      </c>
      <c r="Q250">
        <v>123.99000000000001</v>
      </c>
      <c r="R250">
        <v>2479</v>
      </c>
      <c r="S250">
        <v>765</v>
      </c>
      <c r="T250">
        <v>781</v>
      </c>
      <c r="U250">
        <v>123.99000000000001</v>
      </c>
      <c r="V250">
        <v>123.99000000000001</v>
      </c>
      <c r="W250">
        <v>123.99000000000001</v>
      </c>
      <c r="X250">
        <v>123.99000000000001</v>
      </c>
      <c r="Y250">
        <v>123.99000000000001</v>
      </c>
      <c r="Z250">
        <v>1261</v>
      </c>
      <c r="AA250">
        <v>24790</v>
      </c>
      <c r="AB250">
        <v>16119</v>
      </c>
      <c r="AC250">
        <v>3980</v>
      </c>
      <c r="AD250">
        <v>1210000</v>
      </c>
      <c r="AE250">
        <v>123.99000000000001</v>
      </c>
      <c r="AF250">
        <v>590</v>
      </c>
      <c r="AG250">
        <v>123.99000000000001</v>
      </c>
      <c r="AH250" t="e">
        <v>#REF!</v>
      </c>
      <c r="AI250">
        <v>18499</v>
      </c>
      <c r="AJ250">
        <v>121900</v>
      </c>
      <c r="AK250">
        <v>123.99000000000001</v>
      </c>
      <c r="AL250">
        <v>163</v>
      </c>
      <c r="AM250">
        <v>331.79999999999745</v>
      </c>
      <c r="AN250">
        <v>123.99000000000001</v>
      </c>
      <c r="AO250">
        <v>382</v>
      </c>
      <c r="AP250">
        <v>123.99000000000001</v>
      </c>
      <c r="AQ250">
        <v>36949</v>
      </c>
      <c r="AR250">
        <v>1685</v>
      </c>
      <c r="AS250">
        <v>123.99000000000001</v>
      </c>
      <c r="AT250">
        <v>143.94999999999999</v>
      </c>
      <c r="AU250">
        <v>919</v>
      </c>
      <c r="AV250">
        <v>11679</v>
      </c>
      <c r="AW250">
        <v>334.80000000000086</v>
      </c>
      <c r="AX250">
        <v>5159</v>
      </c>
      <c r="AY250">
        <v>347.99</v>
      </c>
      <c r="AZ250">
        <v>123.99000000000001</v>
      </c>
      <c r="BA250">
        <v>448.39999999999577</v>
      </c>
      <c r="BB250">
        <v>444.40000000000174</v>
      </c>
      <c r="BC250">
        <v>5059</v>
      </c>
      <c r="BD250">
        <v>313</v>
      </c>
      <c r="BE250">
        <v>133.9</v>
      </c>
      <c r="BF250">
        <v>123.99000000000001</v>
      </c>
      <c r="BG250">
        <v>123.99000000000001</v>
      </c>
      <c r="BH250">
        <v>919</v>
      </c>
      <c r="BI250">
        <v>123.99000000000001</v>
      </c>
      <c r="BJ250">
        <v>1339</v>
      </c>
      <c r="BK250">
        <v>163</v>
      </c>
      <c r="BL250">
        <v>4894</v>
      </c>
      <c r="BM250">
        <v>3819</v>
      </c>
      <c r="BN250">
        <v>793.60000000000264</v>
      </c>
      <c r="BO250">
        <v>369</v>
      </c>
      <c r="BP250">
        <v>1029.0000000000591</v>
      </c>
      <c r="BQ250">
        <v>123.99000000000001</v>
      </c>
      <c r="BR250">
        <v>76.990000000000009</v>
      </c>
      <c r="BS250">
        <v>2583166</v>
      </c>
      <c r="BT250">
        <v>26679.799999999894</v>
      </c>
      <c r="BU250" t="str">
        <f>SRP[[#This Row],[Tier]]&amp;" - "&amp;DOLLAR(SRP[[#This Row],[United States]],2)&amp;" USD"</f>
        <v>248 - $123.99 USD</v>
      </c>
    </row>
    <row r="251" spans="1:73" x14ac:dyDescent="0.25">
      <c r="A251">
        <v>249</v>
      </c>
      <c r="B251">
        <v>124.49000000000001</v>
      </c>
      <c r="C251">
        <v>9462</v>
      </c>
      <c r="D251">
        <v>871.5</v>
      </c>
      <c r="E251">
        <v>176.7</v>
      </c>
      <c r="F251">
        <v>124.49000000000001</v>
      </c>
      <c r="G251">
        <v>10805</v>
      </c>
      <c r="H251">
        <v>124.49000000000001</v>
      </c>
      <c r="I251">
        <v>248</v>
      </c>
      <c r="J251">
        <v>186.75</v>
      </c>
      <c r="K251">
        <v>124.49000000000001</v>
      </c>
      <c r="L251">
        <v>72150</v>
      </c>
      <c r="M251" t="s">
        <v>530</v>
      </c>
      <c r="N251">
        <v>224400</v>
      </c>
      <c r="O251">
        <v>62250</v>
      </c>
      <c r="P251">
        <v>747</v>
      </c>
      <c r="Q251">
        <v>124.49000000000001</v>
      </c>
      <c r="R251">
        <v>2489</v>
      </c>
      <c r="S251">
        <v>767.5</v>
      </c>
      <c r="T251">
        <v>784.25</v>
      </c>
      <c r="U251">
        <v>124.49000000000001</v>
      </c>
      <c r="V251">
        <v>124.49000000000001</v>
      </c>
      <c r="W251">
        <v>124.49000000000001</v>
      </c>
      <c r="X251">
        <v>124.49000000000001</v>
      </c>
      <c r="Y251">
        <v>124.49000000000001</v>
      </c>
      <c r="Z251">
        <v>1267.5</v>
      </c>
      <c r="AA251">
        <v>24890</v>
      </c>
      <c r="AB251">
        <v>16184</v>
      </c>
      <c r="AC251">
        <v>3990</v>
      </c>
      <c r="AD251">
        <v>1215000</v>
      </c>
      <c r="AE251">
        <v>124.49000000000001</v>
      </c>
      <c r="AF251">
        <v>592.5</v>
      </c>
      <c r="AG251">
        <v>124.49000000000001</v>
      </c>
      <c r="AH251" t="e">
        <v>#REF!</v>
      </c>
      <c r="AI251">
        <v>18574</v>
      </c>
      <c r="AJ251">
        <v>122400</v>
      </c>
      <c r="AK251">
        <v>124.49000000000001</v>
      </c>
      <c r="AL251">
        <v>163.5</v>
      </c>
      <c r="AM251">
        <v>333.14999999999742</v>
      </c>
      <c r="AN251">
        <v>124.49000000000001</v>
      </c>
      <c r="AO251">
        <v>383.5</v>
      </c>
      <c r="AP251">
        <v>124.49000000000001</v>
      </c>
      <c r="AQ251">
        <v>37099</v>
      </c>
      <c r="AR251">
        <v>1692</v>
      </c>
      <c r="AS251">
        <v>124.49000000000001</v>
      </c>
      <c r="AT251">
        <v>144.44999999999999</v>
      </c>
      <c r="AU251">
        <v>921.5</v>
      </c>
      <c r="AV251">
        <v>11726.5</v>
      </c>
      <c r="AW251">
        <v>336.15000000000089</v>
      </c>
      <c r="AX251">
        <v>5179</v>
      </c>
      <c r="AY251">
        <v>348.99</v>
      </c>
      <c r="AZ251">
        <v>124.49000000000001</v>
      </c>
      <c r="BA251">
        <v>450.19999999999573</v>
      </c>
      <c r="BB251">
        <v>446.20000000000175</v>
      </c>
      <c r="BC251">
        <v>5079</v>
      </c>
      <c r="BD251">
        <v>313.5</v>
      </c>
      <c r="BE251">
        <v>134.4</v>
      </c>
      <c r="BF251">
        <v>124.49000000000001</v>
      </c>
      <c r="BG251">
        <v>124.49000000000001</v>
      </c>
      <c r="BH251">
        <v>921.5</v>
      </c>
      <c r="BI251">
        <v>124.49000000000001</v>
      </c>
      <c r="BJ251">
        <v>1344</v>
      </c>
      <c r="BK251">
        <v>163.5</v>
      </c>
      <c r="BL251">
        <v>4917</v>
      </c>
      <c r="BM251">
        <v>3834</v>
      </c>
      <c r="BN251">
        <v>796.80000000000268</v>
      </c>
      <c r="BO251">
        <v>370.75</v>
      </c>
      <c r="BP251">
        <v>1033.2500000000596</v>
      </c>
      <c r="BQ251">
        <v>124.49000000000001</v>
      </c>
      <c r="BR251">
        <v>77.240000000000009</v>
      </c>
      <c r="BS251">
        <v>2593583</v>
      </c>
      <c r="BT251">
        <v>26787.399999999892</v>
      </c>
      <c r="BU251" t="str">
        <f>SRP[[#This Row],[Tier]]&amp;" - "&amp;DOLLAR(SRP[[#This Row],[United States]],2)&amp;" USD"</f>
        <v>249 - $124.49 USD</v>
      </c>
    </row>
    <row r="252" spans="1:73" x14ac:dyDescent="0.25">
      <c r="A252">
        <v>250</v>
      </c>
      <c r="B252">
        <v>124.99000000000001</v>
      </c>
      <c r="C252">
        <v>9500</v>
      </c>
      <c r="D252">
        <v>874</v>
      </c>
      <c r="E252">
        <v>177.45</v>
      </c>
      <c r="F252">
        <v>124.99000000000001</v>
      </c>
      <c r="G252">
        <v>10850</v>
      </c>
      <c r="H252">
        <v>124.99000000000001</v>
      </c>
      <c r="I252">
        <v>249</v>
      </c>
      <c r="J252">
        <v>187.5</v>
      </c>
      <c r="K252">
        <v>124.99000000000001</v>
      </c>
      <c r="L252">
        <v>72400</v>
      </c>
      <c r="M252" t="s">
        <v>530</v>
      </c>
      <c r="N252">
        <v>224900</v>
      </c>
      <c r="O252">
        <v>62500</v>
      </c>
      <c r="P252">
        <v>750</v>
      </c>
      <c r="Q252">
        <v>124.99000000000001</v>
      </c>
      <c r="R252">
        <v>2499</v>
      </c>
      <c r="S252">
        <v>770</v>
      </c>
      <c r="T252">
        <v>787.5</v>
      </c>
      <c r="U252">
        <v>124.99000000000001</v>
      </c>
      <c r="V252">
        <v>124.99000000000001</v>
      </c>
      <c r="W252">
        <v>124.99000000000001</v>
      </c>
      <c r="X252">
        <v>124.99000000000001</v>
      </c>
      <c r="Y252">
        <v>124.99000000000001</v>
      </c>
      <c r="Z252">
        <v>1274</v>
      </c>
      <c r="AA252">
        <v>24990</v>
      </c>
      <c r="AB252">
        <v>16249</v>
      </c>
      <c r="AC252">
        <v>4000</v>
      </c>
      <c r="AD252">
        <v>1220000</v>
      </c>
      <c r="AE252">
        <v>124.99000000000001</v>
      </c>
      <c r="AF252">
        <v>595</v>
      </c>
      <c r="AG252">
        <v>124.99000000000001</v>
      </c>
      <c r="AH252" t="e">
        <v>#REF!</v>
      </c>
      <c r="AI252">
        <v>18649</v>
      </c>
      <c r="AJ252">
        <v>122900</v>
      </c>
      <c r="AK252">
        <v>124.99000000000001</v>
      </c>
      <c r="AL252">
        <v>164</v>
      </c>
      <c r="AM252">
        <v>334.49999999999739</v>
      </c>
      <c r="AN252">
        <v>124.99000000000001</v>
      </c>
      <c r="AO252">
        <v>385</v>
      </c>
      <c r="AP252">
        <v>124.99000000000001</v>
      </c>
      <c r="AQ252">
        <v>37249</v>
      </c>
      <c r="AR252">
        <v>1699</v>
      </c>
      <c r="AS252">
        <v>124.99000000000001</v>
      </c>
      <c r="AT252">
        <v>144.94999999999999</v>
      </c>
      <c r="AU252">
        <v>924</v>
      </c>
      <c r="AV252">
        <v>11774</v>
      </c>
      <c r="AW252">
        <v>337.50000000000091</v>
      </c>
      <c r="AX252">
        <v>5199</v>
      </c>
      <c r="AY252">
        <v>349.99</v>
      </c>
      <c r="AZ252">
        <v>124.99000000000001</v>
      </c>
      <c r="BA252">
        <v>451.99999999999568</v>
      </c>
      <c r="BB252">
        <v>448.00000000000176</v>
      </c>
      <c r="BC252">
        <v>5099</v>
      </c>
      <c r="BD252">
        <v>314</v>
      </c>
      <c r="BE252">
        <v>134.9</v>
      </c>
      <c r="BF252">
        <v>124.99000000000001</v>
      </c>
      <c r="BG252">
        <v>124.99000000000001</v>
      </c>
      <c r="BH252">
        <v>924</v>
      </c>
      <c r="BI252">
        <v>124.99000000000001</v>
      </c>
      <c r="BJ252">
        <v>1349</v>
      </c>
      <c r="BK252">
        <v>164</v>
      </c>
      <c r="BL252">
        <v>4940</v>
      </c>
      <c r="BM252">
        <v>3849</v>
      </c>
      <c r="BN252">
        <v>800.00000000000273</v>
      </c>
      <c r="BO252">
        <v>372.5</v>
      </c>
      <c r="BP252">
        <v>1037.50000000006</v>
      </c>
      <c r="BQ252">
        <v>124.99000000000001</v>
      </c>
      <c r="BR252">
        <v>77.490000000000009</v>
      </c>
      <c r="BS252">
        <v>2604000</v>
      </c>
      <c r="BT252">
        <v>26894.999999999891</v>
      </c>
      <c r="BU252" t="str">
        <f>SRP[[#This Row],[Tier]]&amp;" - "&amp;DOLLAR(SRP[[#This Row],[United States]],2)&amp;" USD"</f>
        <v>250 - $124.99 USD</v>
      </c>
    </row>
    <row r="253" spans="1:73" x14ac:dyDescent="0.25">
      <c r="A253">
        <v>251</v>
      </c>
      <c r="B253">
        <v>125.49000000000001</v>
      </c>
      <c r="C253">
        <v>9538</v>
      </c>
      <c r="D253">
        <v>876.5</v>
      </c>
      <c r="E253">
        <v>178.2</v>
      </c>
      <c r="F253">
        <v>125.49000000000001</v>
      </c>
      <c r="G253">
        <v>10895</v>
      </c>
      <c r="H253">
        <v>125.49000000000001</v>
      </c>
      <c r="I253">
        <v>250</v>
      </c>
      <c r="J253">
        <v>188.25</v>
      </c>
      <c r="K253">
        <v>125.49000000000001</v>
      </c>
      <c r="L253">
        <v>72650</v>
      </c>
      <c r="M253" t="s">
        <v>530</v>
      </c>
      <c r="N253">
        <v>225400</v>
      </c>
      <c r="O253">
        <v>62750</v>
      </c>
      <c r="P253">
        <v>753</v>
      </c>
      <c r="Q253">
        <v>125.49000000000001</v>
      </c>
      <c r="R253">
        <v>2509</v>
      </c>
      <c r="S253">
        <v>772.5</v>
      </c>
      <c r="T253">
        <v>790.75</v>
      </c>
      <c r="U253">
        <v>125.49000000000001</v>
      </c>
      <c r="V253">
        <v>125.49000000000001</v>
      </c>
      <c r="W253">
        <v>125.49000000000001</v>
      </c>
      <c r="X253">
        <v>125.49000000000001</v>
      </c>
      <c r="Y253">
        <v>125.49000000000001</v>
      </c>
      <c r="Z253">
        <v>1280.5</v>
      </c>
      <c r="AA253">
        <v>25090</v>
      </c>
      <c r="AB253">
        <v>16314</v>
      </c>
      <c r="AC253">
        <v>4010</v>
      </c>
      <c r="AD253">
        <v>1225000</v>
      </c>
      <c r="AE253">
        <v>125.49000000000001</v>
      </c>
      <c r="AF253">
        <v>597.5</v>
      </c>
      <c r="AG253">
        <v>125.49000000000001</v>
      </c>
      <c r="AH253" t="e">
        <v>#REF!</v>
      </c>
      <c r="AI253">
        <v>18724</v>
      </c>
      <c r="AJ253">
        <v>123400</v>
      </c>
      <c r="AK253">
        <v>125.49000000000001</v>
      </c>
      <c r="AL253">
        <v>164.5</v>
      </c>
      <c r="AM253">
        <v>335.84999999999735</v>
      </c>
      <c r="AN253">
        <v>125.49000000000001</v>
      </c>
      <c r="AO253">
        <v>386.5</v>
      </c>
      <c r="AP253">
        <v>125.49000000000001</v>
      </c>
      <c r="AQ253">
        <v>37399</v>
      </c>
      <c r="AR253">
        <v>1706</v>
      </c>
      <c r="AS253">
        <v>125.49000000000001</v>
      </c>
      <c r="AT253">
        <v>145.44999999999999</v>
      </c>
      <c r="AU253">
        <v>926.5</v>
      </c>
      <c r="AV253">
        <v>11821.5</v>
      </c>
      <c r="AW253">
        <v>338.85000000000093</v>
      </c>
      <c r="AX253">
        <v>5219</v>
      </c>
      <c r="AY253">
        <v>350.99</v>
      </c>
      <c r="AZ253">
        <v>125.49000000000001</v>
      </c>
      <c r="BA253">
        <v>453.79999999999563</v>
      </c>
      <c r="BB253">
        <v>449.80000000000177</v>
      </c>
      <c r="BC253">
        <v>5119</v>
      </c>
      <c r="BD253">
        <v>314.5</v>
      </c>
      <c r="BE253">
        <v>135.4</v>
      </c>
      <c r="BF253">
        <v>125.49000000000001</v>
      </c>
      <c r="BG253">
        <v>125.49000000000001</v>
      </c>
      <c r="BH253">
        <v>926.5</v>
      </c>
      <c r="BI253">
        <v>125.49000000000001</v>
      </c>
      <c r="BJ253">
        <v>1354</v>
      </c>
      <c r="BK253">
        <v>164.5</v>
      </c>
      <c r="BL253">
        <v>4963</v>
      </c>
      <c r="BM253">
        <v>3864</v>
      </c>
      <c r="BN253">
        <v>803.20000000000277</v>
      </c>
      <c r="BO253">
        <v>374.25</v>
      </c>
      <c r="BP253">
        <v>1041.7500000000605</v>
      </c>
      <c r="BQ253">
        <v>125.49000000000001</v>
      </c>
      <c r="BR253">
        <v>77.740000000000009</v>
      </c>
      <c r="BS253">
        <v>2614417</v>
      </c>
      <c r="BT253">
        <v>27002.599999999889</v>
      </c>
      <c r="BU253" t="str">
        <f>SRP[[#This Row],[Tier]]&amp;" - "&amp;DOLLAR(SRP[[#This Row],[United States]],2)&amp;" USD"</f>
        <v>251 - $125.49 USD</v>
      </c>
    </row>
    <row r="254" spans="1:73" x14ac:dyDescent="0.25">
      <c r="A254">
        <v>252</v>
      </c>
      <c r="B254">
        <v>125.99000000000001</v>
      </c>
      <c r="C254">
        <v>9576</v>
      </c>
      <c r="D254">
        <v>879</v>
      </c>
      <c r="E254">
        <v>178.95</v>
      </c>
      <c r="F254">
        <v>125.99000000000001</v>
      </c>
      <c r="G254">
        <v>10940</v>
      </c>
      <c r="H254">
        <v>125.99000000000001</v>
      </c>
      <c r="I254">
        <v>251</v>
      </c>
      <c r="J254">
        <v>189</v>
      </c>
      <c r="K254">
        <v>125.99000000000001</v>
      </c>
      <c r="L254">
        <v>72900</v>
      </c>
      <c r="M254" t="s">
        <v>530</v>
      </c>
      <c r="N254">
        <v>225900</v>
      </c>
      <c r="O254">
        <v>63000</v>
      </c>
      <c r="P254">
        <v>756</v>
      </c>
      <c r="Q254">
        <v>125.99000000000001</v>
      </c>
      <c r="R254">
        <v>2519</v>
      </c>
      <c r="S254">
        <v>775</v>
      </c>
      <c r="T254">
        <v>794</v>
      </c>
      <c r="U254">
        <v>125.99000000000001</v>
      </c>
      <c r="V254">
        <v>125.99000000000001</v>
      </c>
      <c r="W254">
        <v>125.99000000000001</v>
      </c>
      <c r="X254">
        <v>125.99000000000001</v>
      </c>
      <c r="Y254">
        <v>125.99000000000001</v>
      </c>
      <c r="Z254">
        <v>1287</v>
      </c>
      <c r="AA254">
        <v>25190</v>
      </c>
      <c r="AB254">
        <v>16379</v>
      </c>
      <c r="AC254">
        <v>4020</v>
      </c>
      <c r="AD254">
        <v>1230000</v>
      </c>
      <c r="AE254">
        <v>125.99000000000001</v>
      </c>
      <c r="AF254">
        <v>600</v>
      </c>
      <c r="AG254">
        <v>125.99000000000001</v>
      </c>
      <c r="AH254" t="e">
        <v>#REF!</v>
      </c>
      <c r="AI254">
        <v>18799</v>
      </c>
      <c r="AJ254">
        <v>123900</v>
      </c>
      <c r="AK254">
        <v>125.99000000000001</v>
      </c>
      <c r="AL254">
        <v>165</v>
      </c>
      <c r="AM254">
        <v>337.19999999999732</v>
      </c>
      <c r="AN254">
        <v>125.99000000000001</v>
      </c>
      <c r="AO254">
        <v>388</v>
      </c>
      <c r="AP254">
        <v>125.99000000000001</v>
      </c>
      <c r="AQ254">
        <v>37549</v>
      </c>
      <c r="AR254">
        <v>1713</v>
      </c>
      <c r="AS254">
        <v>125.99000000000001</v>
      </c>
      <c r="AT254">
        <v>145.94999999999999</v>
      </c>
      <c r="AU254">
        <v>929</v>
      </c>
      <c r="AV254">
        <v>11869</v>
      </c>
      <c r="AW254">
        <v>340.20000000000095</v>
      </c>
      <c r="AX254">
        <v>5239</v>
      </c>
      <c r="AY254">
        <v>351.99</v>
      </c>
      <c r="AZ254">
        <v>125.99000000000001</v>
      </c>
      <c r="BA254">
        <v>455.59999999999559</v>
      </c>
      <c r="BB254">
        <v>451.60000000000178</v>
      </c>
      <c r="BC254">
        <v>5139</v>
      </c>
      <c r="BD254">
        <v>315</v>
      </c>
      <c r="BE254">
        <v>135.9</v>
      </c>
      <c r="BF254">
        <v>125.99000000000001</v>
      </c>
      <c r="BG254">
        <v>125.99000000000001</v>
      </c>
      <c r="BH254">
        <v>929</v>
      </c>
      <c r="BI254">
        <v>125.99000000000001</v>
      </c>
      <c r="BJ254">
        <v>1359</v>
      </c>
      <c r="BK254">
        <v>165</v>
      </c>
      <c r="BL254">
        <v>4986</v>
      </c>
      <c r="BM254">
        <v>3879</v>
      </c>
      <c r="BN254">
        <v>806.40000000000282</v>
      </c>
      <c r="BO254">
        <v>376</v>
      </c>
      <c r="BP254">
        <v>1046.0000000000609</v>
      </c>
      <c r="BQ254">
        <v>125.99000000000001</v>
      </c>
      <c r="BR254">
        <v>77.990000000000009</v>
      </c>
      <c r="BS254">
        <v>2624834</v>
      </c>
      <c r="BT254">
        <v>27110.199999999888</v>
      </c>
      <c r="BU254" t="str">
        <f>SRP[[#This Row],[Tier]]&amp;" - "&amp;DOLLAR(SRP[[#This Row],[United States]],2)&amp;" USD"</f>
        <v>252 - $125.99 USD</v>
      </c>
    </row>
    <row r="255" spans="1:73" x14ac:dyDescent="0.25">
      <c r="A255">
        <v>253</v>
      </c>
      <c r="B255">
        <v>126.49000000000001</v>
      </c>
      <c r="C255">
        <v>9614</v>
      </c>
      <c r="D255">
        <v>881.5</v>
      </c>
      <c r="E255">
        <v>179.7</v>
      </c>
      <c r="F255">
        <v>126.49000000000001</v>
      </c>
      <c r="G255">
        <v>10985</v>
      </c>
      <c r="H255">
        <v>126.49000000000001</v>
      </c>
      <c r="I255">
        <v>252</v>
      </c>
      <c r="J255">
        <v>189.75</v>
      </c>
      <c r="K255">
        <v>126.49000000000001</v>
      </c>
      <c r="L255">
        <v>73150</v>
      </c>
      <c r="M255" t="s">
        <v>530</v>
      </c>
      <c r="N255">
        <v>226400</v>
      </c>
      <c r="O255">
        <v>63250</v>
      </c>
      <c r="P255">
        <v>759</v>
      </c>
      <c r="Q255">
        <v>126.49000000000001</v>
      </c>
      <c r="R255">
        <v>2529</v>
      </c>
      <c r="S255">
        <v>777.5</v>
      </c>
      <c r="T255">
        <v>797.25</v>
      </c>
      <c r="U255">
        <v>126.49000000000001</v>
      </c>
      <c r="V255">
        <v>126.49000000000001</v>
      </c>
      <c r="W255">
        <v>126.49000000000001</v>
      </c>
      <c r="X255">
        <v>126.49000000000001</v>
      </c>
      <c r="Y255">
        <v>126.49000000000001</v>
      </c>
      <c r="Z255">
        <v>1293.5</v>
      </c>
      <c r="AA255">
        <v>25290</v>
      </c>
      <c r="AB255">
        <v>16444</v>
      </c>
      <c r="AC255">
        <v>4030</v>
      </c>
      <c r="AD255">
        <v>1235000</v>
      </c>
      <c r="AE255">
        <v>126.49000000000001</v>
      </c>
      <c r="AF255">
        <v>602.5</v>
      </c>
      <c r="AG255">
        <v>126.49000000000001</v>
      </c>
      <c r="AH255" t="e">
        <v>#REF!</v>
      </c>
      <c r="AI255">
        <v>18874</v>
      </c>
      <c r="AJ255">
        <v>124400</v>
      </c>
      <c r="AK255">
        <v>126.49000000000001</v>
      </c>
      <c r="AL255">
        <v>165.5</v>
      </c>
      <c r="AM255">
        <v>338.54999999999728</v>
      </c>
      <c r="AN255">
        <v>126.49000000000001</v>
      </c>
      <c r="AO255">
        <v>389.5</v>
      </c>
      <c r="AP255">
        <v>126.49000000000001</v>
      </c>
      <c r="AQ255">
        <v>37699</v>
      </c>
      <c r="AR255">
        <v>1720</v>
      </c>
      <c r="AS255">
        <v>126.49000000000001</v>
      </c>
      <c r="AT255">
        <v>146.44999999999999</v>
      </c>
      <c r="AU255">
        <v>931.5</v>
      </c>
      <c r="AV255">
        <v>11916.5</v>
      </c>
      <c r="AW255">
        <v>341.55000000000098</v>
      </c>
      <c r="AX255">
        <v>5259</v>
      </c>
      <c r="AY255">
        <v>352.99</v>
      </c>
      <c r="AZ255">
        <v>126.49000000000001</v>
      </c>
      <c r="BA255">
        <v>457.39999999999554</v>
      </c>
      <c r="BB255">
        <v>453.4000000000018</v>
      </c>
      <c r="BC255">
        <v>5159</v>
      </c>
      <c r="BD255">
        <v>315.5</v>
      </c>
      <c r="BE255">
        <v>136.4</v>
      </c>
      <c r="BF255">
        <v>126.49000000000001</v>
      </c>
      <c r="BG255">
        <v>126.49000000000001</v>
      </c>
      <c r="BH255">
        <v>931.5</v>
      </c>
      <c r="BI255">
        <v>126.49000000000001</v>
      </c>
      <c r="BJ255">
        <v>1364</v>
      </c>
      <c r="BK255">
        <v>165.5</v>
      </c>
      <c r="BL255">
        <v>5009</v>
      </c>
      <c r="BM255">
        <v>3894</v>
      </c>
      <c r="BN255">
        <v>809.60000000000286</v>
      </c>
      <c r="BO255">
        <v>377.75</v>
      </c>
      <c r="BP255">
        <v>1050.2500000000614</v>
      </c>
      <c r="BQ255">
        <v>126.49000000000001</v>
      </c>
      <c r="BR255">
        <v>78.240000000000009</v>
      </c>
      <c r="BS255">
        <v>2635251</v>
      </c>
      <c r="BT255">
        <v>27217.799999999886</v>
      </c>
      <c r="BU255" t="str">
        <f>SRP[[#This Row],[Tier]]&amp;" - "&amp;DOLLAR(SRP[[#This Row],[United States]],2)&amp;" USD"</f>
        <v>253 - $126.49 USD</v>
      </c>
    </row>
    <row r="256" spans="1:73" x14ac:dyDescent="0.25">
      <c r="A256">
        <v>254</v>
      </c>
      <c r="B256">
        <v>126.99000000000001</v>
      </c>
      <c r="C256">
        <v>9652</v>
      </c>
      <c r="D256">
        <v>884</v>
      </c>
      <c r="E256">
        <v>180.45</v>
      </c>
      <c r="F256">
        <v>126.99000000000001</v>
      </c>
      <c r="G256">
        <v>11030</v>
      </c>
      <c r="H256">
        <v>126.99000000000001</v>
      </c>
      <c r="I256">
        <v>253</v>
      </c>
      <c r="J256">
        <v>190.5</v>
      </c>
      <c r="K256">
        <v>126.99000000000001</v>
      </c>
      <c r="L256">
        <v>73400</v>
      </c>
      <c r="M256" t="s">
        <v>530</v>
      </c>
      <c r="N256">
        <v>226900</v>
      </c>
      <c r="O256">
        <v>63500</v>
      </c>
      <c r="P256">
        <v>762</v>
      </c>
      <c r="Q256">
        <v>126.99000000000001</v>
      </c>
      <c r="R256">
        <v>2539</v>
      </c>
      <c r="S256">
        <v>780</v>
      </c>
      <c r="T256">
        <v>800.5</v>
      </c>
      <c r="U256">
        <v>126.99000000000001</v>
      </c>
      <c r="V256">
        <v>126.99000000000001</v>
      </c>
      <c r="W256">
        <v>126.99000000000001</v>
      </c>
      <c r="X256">
        <v>126.99000000000001</v>
      </c>
      <c r="Y256">
        <v>126.99000000000001</v>
      </c>
      <c r="Z256">
        <v>1300</v>
      </c>
      <c r="AA256">
        <v>25390</v>
      </c>
      <c r="AB256">
        <v>16509</v>
      </c>
      <c r="AC256">
        <v>4040</v>
      </c>
      <c r="AD256">
        <v>1240000</v>
      </c>
      <c r="AE256">
        <v>126.99000000000001</v>
      </c>
      <c r="AF256">
        <v>605</v>
      </c>
      <c r="AG256">
        <v>126.99000000000001</v>
      </c>
      <c r="AH256" t="e">
        <v>#REF!</v>
      </c>
      <c r="AI256">
        <v>18949</v>
      </c>
      <c r="AJ256">
        <v>124900</v>
      </c>
      <c r="AK256">
        <v>126.99000000000001</v>
      </c>
      <c r="AL256">
        <v>166</v>
      </c>
      <c r="AM256">
        <v>339.89999999999725</v>
      </c>
      <c r="AN256">
        <v>126.99000000000001</v>
      </c>
      <c r="AO256">
        <v>391</v>
      </c>
      <c r="AP256">
        <v>126.99000000000001</v>
      </c>
      <c r="AQ256">
        <v>37849</v>
      </c>
      <c r="AR256">
        <v>1727</v>
      </c>
      <c r="AS256">
        <v>126.99000000000001</v>
      </c>
      <c r="AT256">
        <v>146.94999999999999</v>
      </c>
      <c r="AU256">
        <v>934</v>
      </c>
      <c r="AV256">
        <v>11964</v>
      </c>
      <c r="AW256">
        <v>342.900000000001</v>
      </c>
      <c r="AX256">
        <v>5279</v>
      </c>
      <c r="AY256">
        <v>353.99</v>
      </c>
      <c r="AZ256">
        <v>126.99000000000001</v>
      </c>
      <c r="BA256">
        <v>459.1999999999955</v>
      </c>
      <c r="BB256">
        <v>455.20000000000181</v>
      </c>
      <c r="BC256">
        <v>5179</v>
      </c>
      <c r="BD256">
        <v>316</v>
      </c>
      <c r="BE256">
        <v>136.9</v>
      </c>
      <c r="BF256">
        <v>126.99000000000001</v>
      </c>
      <c r="BG256">
        <v>126.99000000000001</v>
      </c>
      <c r="BH256">
        <v>934</v>
      </c>
      <c r="BI256">
        <v>126.99000000000001</v>
      </c>
      <c r="BJ256">
        <v>1369</v>
      </c>
      <c r="BK256">
        <v>166</v>
      </c>
      <c r="BL256">
        <v>5032</v>
      </c>
      <c r="BM256">
        <v>3909</v>
      </c>
      <c r="BN256">
        <v>812.80000000000291</v>
      </c>
      <c r="BO256">
        <v>379.5</v>
      </c>
      <c r="BP256">
        <v>1054.5000000000618</v>
      </c>
      <c r="BQ256">
        <v>126.99000000000001</v>
      </c>
      <c r="BR256">
        <v>78.490000000000009</v>
      </c>
      <c r="BS256">
        <v>2645668</v>
      </c>
      <c r="BT256">
        <v>27325.399999999885</v>
      </c>
      <c r="BU256" t="str">
        <f>SRP[[#This Row],[Tier]]&amp;" - "&amp;DOLLAR(SRP[[#This Row],[United States]],2)&amp;" USD"</f>
        <v>254 - $126.99 USD</v>
      </c>
    </row>
    <row r="257" spans="1:73" x14ac:dyDescent="0.25">
      <c r="A257">
        <v>255</v>
      </c>
      <c r="B257">
        <v>127.49000000000001</v>
      </c>
      <c r="C257">
        <v>9690</v>
      </c>
      <c r="D257">
        <v>886.5</v>
      </c>
      <c r="E257">
        <v>181.2</v>
      </c>
      <c r="F257">
        <v>127.49000000000001</v>
      </c>
      <c r="G257">
        <v>11075</v>
      </c>
      <c r="H257">
        <v>127.49000000000001</v>
      </c>
      <c r="I257">
        <v>254</v>
      </c>
      <c r="J257">
        <v>191.25</v>
      </c>
      <c r="K257">
        <v>127.49000000000001</v>
      </c>
      <c r="L257">
        <v>73650</v>
      </c>
      <c r="M257" t="s">
        <v>530</v>
      </c>
      <c r="N257">
        <v>227400</v>
      </c>
      <c r="O257">
        <v>63750</v>
      </c>
      <c r="P257">
        <v>765</v>
      </c>
      <c r="Q257">
        <v>127.49000000000001</v>
      </c>
      <c r="R257">
        <v>2549</v>
      </c>
      <c r="S257">
        <v>782.5</v>
      </c>
      <c r="T257">
        <v>803.75</v>
      </c>
      <c r="U257">
        <v>127.49000000000001</v>
      </c>
      <c r="V257">
        <v>127.49000000000001</v>
      </c>
      <c r="W257">
        <v>127.49000000000001</v>
      </c>
      <c r="X257">
        <v>127.49000000000001</v>
      </c>
      <c r="Y257">
        <v>127.49000000000001</v>
      </c>
      <c r="Z257">
        <v>1306.5</v>
      </c>
      <c r="AA257">
        <v>25490</v>
      </c>
      <c r="AB257">
        <v>16574</v>
      </c>
      <c r="AC257">
        <v>4050</v>
      </c>
      <c r="AD257">
        <v>1245000</v>
      </c>
      <c r="AE257">
        <v>127.49000000000001</v>
      </c>
      <c r="AF257">
        <v>607.5</v>
      </c>
      <c r="AG257">
        <v>127.49000000000001</v>
      </c>
      <c r="AH257" t="e">
        <v>#REF!</v>
      </c>
      <c r="AI257">
        <v>19024</v>
      </c>
      <c r="AJ257">
        <v>125400</v>
      </c>
      <c r="AK257">
        <v>127.49000000000001</v>
      </c>
      <c r="AL257">
        <v>166.5</v>
      </c>
      <c r="AM257">
        <v>341.24999999999721</v>
      </c>
      <c r="AN257">
        <v>127.49000000000001</v>
      </c>
      <c r="AO257">
        <v>392.5</v>
      </c>
      <c r="AP257">
        <v>127.49000000000001</v>
      </c>
      <c r="AQ257">
        <v>37999</v>
      </c>
      <c r="AR257">
        <v>1734</v>
      </c>
      <c r="AS257">
        <v>127.49000000000001</v>
      </c>
      <c r="AT257">
        <v>147.44999999999999</v>
      </c>
      <c r="AU257">
        <v>936.5</v>
      </c>
      <c r="AV257">
        <v>12011.5</v>
      </c>
      <c r="AW257">
        <v>344.25000000000102</v>
      </c>
      <c r="AX257">
        <v>5299</v>
      </c>
      <c r="AY257">
        <v>354.99</v>
      </c>
      <c r="AZ257">
        <v>127.49000000000001</v>
      </c>
      <c r="BA257">
        <v>460.99999999999545</v>
      </c>
      <c r="BB257">
        <v>457.00000000000182</v>
      </c>
      <c r="BC257">
        <v>5199</v>
      </c>
      <c r="BD257">
        <v>316.5</v>
      </c>
      <c r="BE257">
        <v>137.4</v>
      </c>
      <c r="BF257">
        <v>127.49000000000001</v>
      </c>
      <c r="BG257">
        <v>127.49000000000001</v>
      </c>
      <c r="BH257">
        <v>936.5</v>
      </c>
      <c r="BI257">
        <v>127.49000000000001</v>
      </c>
      <c r="BJ257">
        <v>1374</v>
      </c>
      <c r="BK257">
        <v>166.5</v>
      </c>
      <c r="BL257">
        <v>5055</v>
      </c>
      <c r="BM257">
        <v>3924</v>
      </c>
      <c r="BN257">
        <v>816.00000000000296</v>
      </c>
      <c r="BO257">
        <v>381.25</v>
      </c>
      <c r="BP257">
        <v>1058.7500000000623</v>
      </c>
      <c r="BQ257">
        <v>127.49000000000001</v>
      </c>
      <c r="BR257">
        <v>78.740000000000009</v>
      </c>
      <c r="BS257">
        <v>2656085</v>
      </c>
      <c r="BT257">
        <v>27432.999999999884</v>
      </c>
      <c r="BU257" t="str">
        <f>SRP[[#This Row],[Tier]]&amp;" - "&amp;DOLLAR(SRP[[#This Row],[United States]],2)&amp;" USD"</f>
        <v>255 - $127.49 USD</v>
      </c>
    </row>
    <row r="258" spans="1:73" x14ac:dyDescent="0.25">
      <c r="A258">
        <v>256</v>
      </c>
      <c r="B258">
        <v>127.99000000000001</v>
      </c>
      <c r="C258">
        <v>9728</v>
      </c>
      <c r="D258">
        <v>889</v>
      </c>
      <c r="E258">
        <v>181.95</v>
      </c>
      <c r="F258">
        <v>127.99000000000001</v>
      </c>
      <c r="G258">
        <v>11120</v>
      </c>
      <c r="H258">
        <v>127.99000000000001</v>
      </c>
      <c r="I258">
        <v>255</v>
      </c>
      <c r="J258">
        <v>192</v>
      </c>
      <c r="K258">
        <v>127.99000000000001</v>
      </c>
      <c r="L258">
        <v>73900</v>
      </c>
      <c r="M258" t="s">
        <v>530</v>
      </c>
      <c r="N258">
        <v>227900</v>
      </c>
      <c r="O258">
        <v>64000</v>
      </c>
      <c r="P258">
        <v>768</v>
      </c>
      <c r="Q258">
        <v>127.99000000000001</v>
      </c>
      <c r="R258">
        <v>2559</v>
      </c>
      <c r="S258">
        <v>785</v>
      </c>
      <c r="T258">
        <v>807</v>
      </c>
      <c r="U258">
        <v>127.99000000000001</v>
      </c>
      <c r="V258">
        <v>127.99000000000001</v>
      </c>
      <c r="W258">
        <v>127.99000000000001</v>
      </c>
      <c r="X258">
        <v>127.99000000000001</v>
      </c>
      <c r="Y258">
        <v>127.99000000000001</v>
      </c>
      <c r="Z258">
        <v>1313</v>
      </c>
      <c r="AA258">
        <v>25590</v>
      </c>
      <c r="AB258">
        <v>16639</v>
      </c>
      <c r="AC258">
        <v>4060</v>
      </c>
      <c r="AD258">
        <v>1250000</v>
      </c>
      <c r="AE258">
        <v>127.99000000000001</v>
      </c>
      <c r="AF258">
        <v>610</v>
      </c>
      <c r="AG258">
        <v>127.99000000000001</v>
      </c>
      <c r="AH258" t="e">
        <v>#REF!</v>
      </c>
      <c r="AI258">
        <v>19099</v>
      </c>
      <c r="AJ258">
        <v>125900</v>
      </c>
      <c r="AK258">
        <v>127.99000000000001</v>
      </c>
      <c r="AL258">
        <v>167</v>
      </c>
      <c r="AM258">
        <v>342.59999999999718</v>
      </c>
      <c r="AN258">
        <v>127.99000000000001</v>
      </c>
      <c r="AO258">
        <v>394</v>
      </c>
      <c r="AP258">
        <v>127.99000000000001</v>
      </c>
      <c r="AQ258">
        <v>38149</v>
      </c>
      <c r="AR258">
        <v>1741</v>
      </c>
      <c r="AS258">
        <v>127.99000000000001</v>
      </c>
      <c r="AT258">
        <v>147.94999999999999</v>
      </c>
      <c r="AU258">
        <v>939</v>
      </c>
      <c r="AV258">
        <v>12059</v>
      </c>
      <c r="AW258">
        <v>345.60000000000105</v>
      </c>
      <c r="AX258">
        <v>5319</v>
      </c>
      <c r="AY258">
        <v>355.99</v>
      </c>
      <c r="AZ258">
        <v>127.99000000000001</v>
      </c>
      <c r="BA258">
        <v>462.79999999999541</v>
      </c>
      <c r="BB258">
        <v>458.80000000000183</v>
      </c>
      <c r="BC258">
        <v>5219</v>
      </c>
      <c r="BD258">
        <v>317</v>
      </c>
      <c r="BE258">
        <v>137.9</v>
      </c>
      <c r="BF258">
        <v>127.99000000000001</v>
      </c>
      <c r="BG258">
        <v>127.99000000000001</v>
      </c>
      <c r="BH258">
        <v>939</v>
      </c>
      <c r="BI258">
        <v>127.99000000000001</v>
      </c>
      <c r="BJ258">
        <v>1379</v>
      </c>
      <c r="BK258">
        <v>167</v>
      </c>
      <c r="BL258">
        <v>5078</v>
      </c>
      <c r="BM258">
        <v>3939</v>
      </c>
      <c r="BN258">
        <v>819.200000000003</v>
      </c>
      <c r="BO258">
        <v>383</v>
      </c>
      <c r="BP258">
        <v>1063.0000000000628</v>
      </c>
      <c r="BQ258">
        <v>127.99000000000001</v>
      </c>
      <c r="BR258">
        <v>78.990000000000009</v>
      </c>
      <c r="BS258">
        <v>2666502</v>
      </c>
      <c r="BT258">
        <v>27540.599999999882</v>
      </c>
      <c r="BU258" t="str">
        <f>SRP[[#This Row],[Tier]]&amp;" - "&amp;DOLLAR(SRP[[#This Row],[United States]],2)&amp;" USD"</f>
        <v>256 - $127.99 USD</v>
      </c>
    </row>
    <row r="259" spans="1:73" x14ac:dyDescent="0.25">
      <c r="A259">
        <v>257</v>
      </c>
      <c r="B259">
        <v>128.49</v>
      </c>
      <c r="C259">
        <v>9766</v>
      </c>
      <c r="D259">
        <v>891.5</v>
      </c>
      <c r="E259">
        <v>182.7</v>
      </c>
      <c r="F259">
        <v>128.49</v>
      </c>
      <c r="G259">
        <v>11165</v>
      </c>
      <c r="H259">
        <v>128.49</v>
      </c>
      <c r="I259">
        <v>256</v>
      </c>
      <c r="J259">
        <v>192.75</v>
      </c>
      <c r="K259">
        <v>128.49</v>
      </c>
      <c r="L259">
        <v>74150</v>
      </c>
      <c r="M259" t="s">
        <v>530</v>
      </c>
      <c r="N259">
        <v>228400</v>
      </c>
      <c r="O259">
        <v>64250</v>
      </c>
      <c r="P259">
        <v>771</v>
      </c>
      <c r="Q259">
        <v>128.49</v>
      </c>
      <c r="R259">
        <v>2569</v>
      </c>
      <c r="S259">
        <v>787.5</v>
      </c>
      <c r="T259">
        <v>810.25</v>
      </c>
      <c r="U259">
        <v>128.49</v>
      </c>
      <c r="V259">
        <v>128.49</v>
      </c>
      <c r="W259">
        <v>128.49</v>
      </c>
      <c r="X259">
        <v>128.49</v>
      </c>
      <c r="Y259">
        <v>128.49</v>
      </c>
      <c r="Z259">
        <v>1319.5</v>
      </c>
      <c r="AA259">
        <v>25690</v>
      </c>
      <c r="AB259">
        <v>16704</v>
      </c>
      <c r="AC259">
        <v>4070</v>
      </c>
      <c r="AD259">
        <v>1255000</v>
      </c>
      <c r="AE259">
        <v>128.49</v>
      </c>
      <c r="AF259">
        <v>612.5</v>
      </c>
      <c r="AG259">
        <v>128.49</v>
      </c>
      <c r="AH259" t="e">
        <v>#REF!</v>
      </c>
      <c r="AI259">
        <v>19174</v>
      </c>
      <c r="AJ259">
        <v>126400</v>
      </c>
      <c r="AK259">
        <v>128.49</v>
      </c>
      <c r="AL259">
        <v>167.5</v>
      </c>
      <c r="AM259">
        <v>343.94999999999715</v>
      </c>
      <c r="AN259">
        <v>128.49</v>
      </c>
      <c r="AO259">
        <v>395.5</v>
      </c>
      <c r="AP259">
        <v>128.49</v>
      </c>
      <c r="AQ259">
        <v>38299</v>
      </c>
      <c r="AR259">
        <v>1748</v>
      </c>
      <c r="AS259">
        <v>128.49</v>
      </c>
      <c r="AT259">
        <v>148.44999999999999</v>
      </c>
      <c r="AU259">
        <v>941.5</v>
      </c>
      <c r="AV259">
        <v>12106.5</v>
      </c>
      <c r="AW259">
        <v>346.95000000000107</v>
      </c>
      <c r="AX259">
        <v>5339</v>
      </c>
      <c r="AY259">
        <v>356.99</v>
      </c>
      <c r="AZ259">
        <v>128.49</v>
      </c>
      <c r="BA259">
        <v>464.59999999999536</v>
      </c>
      <c r="BB259">
        <v>460.60000000000184</v>
      </c>
      <c r="BC259">
        <v>5239</v>
      </c>
      <c r="BD259">
        <v>317.5</v>
      </c>
      <c r="BE259">
        <v>138.4</v>
      </c>
      <c r="BF259">
        <v>128.49</v>
      </c>
      <c r="BG259">
        <v>128.49</v>
      </c>
      <c r="BH259">
        <v>941.5</v>
      </c>
      <c r="BI259">
        <v>128.49</v>
      </c>
      <c r="BJ259">
        <v>1384</v>
      </c>
      <c r="BK259">
        <v>167.5</v>
      </c>
      <c r="BL259">
        <v>5101</v>
      </c>
      <c r="BM259">
        <v>3954</v>
      </c>
      <c r="BN259">
        <v>822.40000000000305</v>
      </c>
      <c r="BO259">
        <v>384.75</v>
      </c>
      <c r="BP259">
        <v>1067.2500000000632</v>
      </c>
      <c r="BQ259">
        <v>128.49</v>
      </c>
      <c r="BR259">
        <v>79.240000000000009</v>
      </c>
      <c r="BS259">
        <v>2676919</v>
      </c>
      <c r="BT259">
        <v>27648.199999999881</v>
      </c>
      <c r="BU259" t="str">
        <f>SRP[[#This Row],[Tier]]&amp;" - "&amp;DOLLAR(SRP[[#This Row],[United States]],2)&amp;" USD"</f>
        <v>257 - $128.49 USD</v>
      </c>
    </row>
    <row r="260" spans="1:73" x14ac:dyDescent="0.25">
      <c r="A260">
        <v>258</v>
      </c>
      <c r="B260">
        <v>128.99</v>
      </c>
      <c r="C260">
        <v>9804</v>
      </c>
      <c r="D260">
        <v>894</v>
      </c>
      <c r="E260">
        <v>183.45</v>
      </c>
      <c r="F260">
        <v>128.99</v>
      </c>
      <c r="G260">
        <v>11210</v>
      </c>
      <c r="H260">
        <v>128.99</v>
      </c>
      <c r="I260">
        <v>257</v>
      </c>
      <c r="J260">
        <v>193.5</v>
      </c>
      <c r="K260">
        <v>128.99</v>
      </c>
      <c r="L260">
        <v>74400</v>
      </c>
      <c r="M260" t="s">
        <v>530</v>
      </c>
      <c r="N260">
        <v>228900</v>
      </c>
      <c r="O260">
        <v>64500</v>
      </c>
      <c r="P260">
        <v>774</v>
      </c>
      <c r="Q260">
        <v>128.99</v>
      </c>
      <c r="R260">
        <v>2579</v>
      </c>
      <c r="S260">
        <v>790</v>
      </c>
      <c r="T260">
        <v>813.5</v>
      </c>
      <c r="U260">
        <v>128.99</v>
      </c>
      <c r="V260">
        <v>128.99</v>
      </c>
      <c r="W260">
        <v>128.99</v>
      </c>
      <c r="X260">
        <v>128.99</v>
      </c>
      <c r="Y260">
        <v>128.99</v>
      </c>
      <c r="Z260">
        <v>1326</v>
      </c>
      <c r="AA260">
        <v>25790</v>
      </c>
      <c r="AB260">
        <v>16769</v>
      </c>
      <c r="AC260">
        <v>4080</v>
      </c>
      <c r="AD260">
        <v>1260000</v>
      </c>
      <c r="AE260">
        <v>128.99</v>
      </c>
      <c r="AF260">
        <v>615</v>
      </c>
      <c r="AG260">
        <v>128.99</v>
      </c>
      <c r="AH260" t="e">
        <v>#REF!</v>
      </c>
      <c r="AI260">
        <v>19249</v>
      </c>
      <c r="AJ260">
        <v>126900</v>
      </c>
      <c r="AK260">
        <v>128.99</v>
      </c>
      <c r="AL260">
        <v>168</v>
      </c>
      <c r="AM260">
        <v>345.29999999999711</v>
      </c>
      <c r="AN260">
        <v>128.99</v>
      </c>
      <c r="AO260">
        <v>397</v>
      </c>
      <c r="AP260">
        <v>128.99</v>
      </c>
      <c r="AQ260">
        <v>38449</v>
      </c>
      <c r="AR260">
        <v>1755</v>
      </c>
      <c r="AS260">
        <v>128.99</v>
      </c>
      <c r="AT260">
        <v>148.94999999999999</v>
      </c>
      <c r="AU260">
        <v>944</v>
      </c>
      <c r="AV260">
        <v>12154</v>
      </c>
      <c r="AW260">
        <v>348.30000000000109</v>
      </c>
      <c r="AX260">
        <v>5359</v>
      </c>
      <c r="AY260">
        <v>357.99</v>
      </c>
      <c r="AZ260">
        <v>128.99</v>
      </c>
      <c r="BA260">
        <v>466.39999999999532</v>
      </c>
      <c r="BB260">
        <v>462.40000000000185</v>
      </c>
      <c r="BC260">
        <v>5259</v>
      </c>
      <c r="BD260">
        <v>318</v>
      </c>
      <c r="BE260">
        <v>138.9</v>
      </c>
      <c r="BF260">
        <v>128.99</v>
      </c>
      <c r="BG260">
        <v>128.99</v>
      </c>
      <c r="BH260">
        <v>944</v>
      </c>
      <c r="BI260">
        <v>128.99</v>
      </c>
      <c r="BJ260">
        <v>1389</v>
      </c>
      <c r="BK260">
        <v>168</v>
      </c>
      <c r="BL260">
        <v>5124</v>
      </c>
      <c r="BM260">
        <v>3969</v>
      </c>
      <c r="BN260">
        <v>825.60000000000309</v>
      </c>
      <c r="BO260">
        <v>386.5</v>
      </c>
      <c r="BP260">
        <v>1071.5000000000637</v>
      </c>
      <c r="BQ260">
        <v>128.99</v>
      </c>
      <c r="BR260">
        <v>79.490000000000009</v>
      </c>
      <c r="BS260">
        <v>2687336</v>
      </c>
      <c r="BT260">
        <v>27755.799999999879</v>
      </c>
      <c r="BU260" t="str">
        <f>SRP[[#This Row],[Tier]]&amp;" - "&amp;DOLLAR(SRP[[#This Row],[United States]],2)&amp;" USD"</f>
        <v>258 - $128.99 USD</v>
      </c>
    </row>
    <row r="261" spans="1:73" x14ac:dyDescent="0.25">
      <c r="A261">
        <v>259</v>
      </c>
      <c r="B261">
        <v>129.49</v>
      </c>
      <c r="C261">
        <v>9842</v>
      </c>
      <c r="D261">
        <v>896.5</v>
      </c>
      <c r="E261">
        <v>184.2</v>
      </c>
      <c r="F261">
        <v>129.49</v>
      </c>
      <c r="G261">
        <v>11255</v>
      </c>
      <c r="H261">
        <v>129.49</v>
      </c>
      <c r="I261">
        <v>258</v>
      </c>
      <c r="J261">
        <v>194.25</v>
      </c>
      <c r="K261">
        <v>129.49</v>
      </c>
      <c r="L261">
        <v>74650</v>
      </c>
      <c r="M261" t="s">
        <v>530</v>
      </c>
      <c r="N261">
        <v>229400</v>
      </c>
      <c r="O261">
        <v>64750</v>
      </c>
      <c r="P261">
        <v>777</v>
      </c>
      <c r="Q261">
        <v>129.49</v>
      </c>
      <c r="R261">
        <v>2589</v>
      </c>
      <c r="S261">
        <v>792.5</v>
      </c>
      <c r="T261">
        <v>816.75</v>
      </c>
      <c r="U261">
        <v>129.49</v>
      </c>
      <c r="V261">
        <v>129.49</v>
      </c>
      <c r="W261">
        <v>129.49</v>
      </c>
      <c r="X261">
        <v>129.49</v>
      </c>
      <c r="Y261">
        <v>129.49</v>
      </c>
      <c r="Z261">
        <v>1332.5</v>
      </c>
      <c r="AA261">
        <v>25890</v>
      </c>
      <c r="AB261">
        <v>16834</v>
      </c>
      <c r="AC261">
        <v>4090</v>
      </c>
      <c r="AD261">
        <v>1265000</v>
      </c>
      <c r="AE261">
        <v>129.49</v>
      </c>
      <c r="AF261">
        <v>617.5</v>
      </c>
      <c r="AG261">
        <v>129.49</v>
      </c>
      <c r="AH261" t="e">
        <v>#REF!</v>
      </c>
      <c r="AI261">
        <v>19324</v>
      </c>
      <c r="AJ261">
        <v>127400</v>
      </c>
      <c r="AK261">
        <v>129.49</v>
      </c>
      <c r="AL261">
        <v>168.5</v>
      </c>
      <c r="AM261">
        <v>346.64999999999708</v>
      </c>
      <c r="AN261">
        <v>129.49</v>
      </c>
      <c r="AO261">
        <v>398.5</v>
      </c>
      <c r="AP261">
        <v>129.49</v>
      </c>
      <c r="AQ261">
        <v>38599</v>
      </c>
      <c r="AR261">
        <v>1762</v>
      </c>
      <c r="AS261">
        <v>129.49</v>
      </c>
      <c r="AT261">
        <v>149.44999999999999</v>
      </c>
      <c r="AU261">
        <v>946.5</v>
      </c>
      <c r="AV261">
        <v>12201.5</v>
      </c>
      <c r="AW261">
        <v>349.65000000000111</v>
      </c>
      <c r="AX261">
        <v>5379</v>
      </c>
      <c r="AY261">
        <v>358.99</v>
      </c>
      <c r="AZ261">
        <v>129.49</v>
      </c>
      <c r="BA261">
        <v>468.19999999999527</v>
      </c>
      <c r="BB261">
        <v>464.20000000000186</v>
      </c>
      <c r="BC261">
        <v>5279</v>
      </c>
      <c r="BD261">
        <v>318.5</v>
      </c>
      <c r="BE261">
        <v>139.4</v>
      </c>
      <c r="BF261">
        <v>129.49</v>
      </c>
      <c r="BG261">
        <v>129.49</v>
      </c>
      <c r="BH261">
        <v>946.5</v>
      </c>
      <c r="BI261">
        <v>129.49</v>
      </c>
      <c r="BJ261">
        <v>1394</v>
      </c>
      <c r="BK261">
        <v>168.5</v>
      </c>
      <c r="BL261">
        <v>5147</v>
      </c>
      <c r="BM261">
        <v>3984</v>
      </c>
      <c r="BN261">
        <v>828.80000000000314</v>
      </c>
      <c r="BO261">
        <v>388.25</v>
      </c>
      <c r="BP261">
        <v>1075.7500000000641</v>
      </c>
      <c r="BQ261">
        <v>129.49</v>
      </c>
      <c r="BR261">
        <v>79.740000000000009</v>
      </c>
      <c r="BS261">
        <v>2697753</v>
      </c>
      <c r="BT261">
        <v>27863.399999999878</v>
      </c>
      <c r="BU261" t="str">
        <f>SRP[[#This Row],[Tier]]&amp;" - "&amp;DOLLAR(SRP[[#This Row],[United States]],2)&amp;" USD"</f>
        <v>259 - $129.49 USD</v>
      </c>
    </row>
    <row r="262" spans="1:73" x14ac:dyDescent="0.25">
      <c r="A262">
        <v>260</v>
      </c>
      <c r="B262">
        <v>129.99</v>
      </c>
      <c r="C262">
        <v>9880</v>
      </c>
      <c r="D262">
        <v>899</v>
      </c>
      <c r="E262">
        <v>184.95</v>
      </c>
      <c r="F262">
        <v>129.99</v>
      </c>
      <c r="G262">
        <v>11300</v>
      </c>
      <c r="H262">
        <v>129.99</v>
      </c>
      <c r="I262">
        <v>259</v>
      </c>
      <c r="J262">
        <v>195</v>
      </c>
      <c r="K262">
        <v>129.99</v>
      </c>
      <c r="L262">
        <v>74900</v>
      </c>
      <c r="M262" t="s">
        <v>530</v>
      </c>
      <c r="N262">
        <v>229900</v>
      </c>
      <c r="O262">
        <v>65000</v>
      </c>
      <c r="P262">
        <v>780</v>
      </c>
      <c r="Q262">
        <v>129.99</v>
      </c>
      <c r="R262">
        <v>2599</v>
      </c>
      <c r="S262">
        <v>795</v>
      </c>
      <c r="T262">
        <v>820</v>
      </c>
      <c r="U262">
        <v>129.99</v>
      </c>
      <c r="V262">
        <v>129.99</v>
      </c>
      <c r="W262">
        <v>129.99</v>
      </c>
      <c r="X262">
        <v>129.99</v>
      </c>
      <c r="Y262">
        <v>129.99</v>
      </c>
      <c r="Z262">
        <v>1339</v>
      </c>
      <c r="AA262">
        <v>25990</v>
      </c>
      <c r="AB262">
        <v>16899</v>
      </c>
      <c r="AC262">
        <v>4100</v>
      </c>
      <c r="AD262">
        <v>1270000</v>
      </c>
      <c r="AE262">
        <v>129.99</v>
      </c>
      <c r="AF262">
        <v>620</v>
      </c>
      <c r="AG262">
        <v>129.99</v>
      </c>
      <c r="AH262" t="e">
        <v>#REF!</v>
      </c>
      <c r="AI262">
        <v>19399</v>
      </c>
      <c r="AJ262">
        <v>127900</v>
      </c>
      <c r="AK262">
        <v>129.99</v>
      </c>
      <c r="AL262">
        <v>169</v>
      </c>
      <c r="AM262">
        <v>347.99999999999704</v>
      </c>
      <c r="AN262">
        <v>129.99</v>
      </c>
      <c r="AO262">
        <v>400</v>
      </c>
      <c r="AP262">
        <v>129.99</v>
      </c>
      <c r="AQ262">
        <v>38749</v>
      </c>
      <c r="AR262">
        <v>1769</v>
      </c>
      <c r="AS262">
        <v>129.99</v>
      </c>
      <c r="AT262">
        <v>149.94999999999999</v>
      </c>
      <c r="AU262">
        <v>949</v>
      </c>
      <c r="AV262">
        <v>12249</v>
      </c>
      <c r="AW262">
        <v>351.00000000000114</v>
      </c>
      <c r="AX262">
        <v>5399</v>
      </c>
      <c r="AY262">
        <v>359.99</v>
      </c>
      <c r="AZ262">
        <v>129.99</v>
      </c>
      <c r="BA262">
        <v>469.99999999999523</v>
      </c>
      <c r="BB262">
        <v>466.00000000000188</v>
      </c>
      <c r="BC262">
        <v>5299</v>
      </c>
      <c r="BD262">
        <v>319</v>
      </c>
      <c r="BE262">
        <v>139.9</v>
      </c>
      <c r="BF262">
        <v>129.99</v>
      </c>
      <c r="BG262">
        <v>129.99</v>
      </c>
      <c r="BH262">
        <v>949</v>
      </c>
      <c r="BI262">
        <v>129.99</v>
      </c>
      <c r="BJ262">
        <v>1399</v>
      </c>
      <c r="BK262">
        <v>169</v>
      </c>
      <c r="BL262">
        <v>5170</v>
      </c>
      <c r="BM262">
        <v>3999</v>
      </c>
      <c r="BN262">
        <v>832.00000000000318</v>
      </c>
      <c r="BO262">
        <v>390</v>
      </c>
      <c r="BP262">
        <v>1080.0000000000646</v>
      </c>
      <c r="BQ262">
        <v>129.99</v>
      </c>
      <c r="BR262">
        <v>79.990000000000009</v>
      </c>
      <c r="BS262">
        <v>2708170</v>
      </c>
      <c r="BT262">
        <v>27970.999999999876</v>
      </c>
      <c r="BU262" t="str">
        <f>SRP[[#This Row],[Tier]]&amp;" - "&amp;DOLLAR(SRP[[#This Row],[United States]],2)&amp;" USD"</f>
        <v>260 - $129.99 USD</v>
      </c>
    </row>
    <row r="263" spans="1:73" x14ac:dyDescent="0.25">
      <c r="A263">
        <v>261</v>
      </c>
      <c r="B263">
        <v>130.49</v>
      </c>
      <c r="C263">
        <v>9918</v>
      </c>
      <c r="D263">
        <v>901.5</v>
      </c>
      <c r="E263">
        <v>185.7</v>
      </c>
      <c r="F263">
        <v>130.49</v>
      </c>
      <c r="G263">
        <v>11345</v>
      </c>
      <c r="H263">
        <v>130.49</v>
      </c>
      <c r="I263">
        <v>260</v>
      </c>
      <c r="J263">
        <v>195.75</v>
      </c>
      <c r="K263">
        <v>130.49</v>
      </c>
      <c r="L263">
        <v>75150</v>
      </c>
      <c r="M263" t="s">
        <v>530</v>
      </c>
      <c r="N263">
        <v>230400</v>
      </c>
      <c r="O263">
        <v>65250</v>
      </c>
      <c r="P263">
        <v>783</v>
      </c>
      <c r="Q263">
        <v>130.49</v>
      </c>
      <c r="R263">
        <v>2609</v>
      </c>
      <c r="S263">
        <v>797.5</v>
      </c>
      <c r="T263">
        <v>823.25</v>
      </c>
      <c r="U263">
        <v>130.49</v>
      </c>
      <c r="V263">
        <v>130.49</v>
      </c>
      <c r="W263">
        <v>130.49</v>
      </c>
      <c r="X263">
        <v>130.49</v>
      </c>
      <c r="Y263">
        <v>130.49</v>
      </c>
      <c r="Z263">
        <v>1345.5</v>
      </c>
      <c r="AA263">
        <v>26090</v>
      </c>
      <c r="AB263">
        <v>16964</v>
      </c>
      <c r="AC263">
        <v>4110</v>
      </c>
      <c r="AD263">
        <v>1275000</v>
      </c>
      <c r="AE263">
        <v>130.49</v>
      </c>
      <c r="AF263">
        <v>622.5</v>
      </c>
      <c r="AG263">
        <v>130.49</v>
      </c>
      <c r="AH263" t="e">
        <v>#REF!</v>
      </c>
      <c r="AI263">
        <v>19474</v>
      </c>
      <c r="AJ263">
        <v>128400</v>
      </c>
      <c r="AK263">
        <v>130.49</v>
      </c>
      <c r="AL263">
        <v>169.5</v>
      </c>
      <c r="AM263">
        <v>349.34999999999701</v>
      </c>
      <c r="AN263">
        <v>130.49</v>
      </c>
      <c r="AO263">
        <v>401.5</v>
      </c>
      <c r="AP263">
        <v>130.49</v>
      </c>
      <c r="AQ263">
        <v>38899</v>
      </c>
      <c r="AR263">
        <v>1776</v>
      </c>
      <c r="AS263">
        <v>130.49</v>
      </c>
      <c r="AT263">
        <v>150.44999999999999</v>
      </c>
      <c r="AU263">
        <v>951.5</v>
      </c>
      <c r="AV263">
        <v>12296.5</v>
      </c>
      <c r="AW263">
        <v>352.35000000000116</v>
      </c>
      <c r="AX263">
        <v>5419</v>
      </c>
      <c r="AY263">
        <v>360.99</v>
      </c>
      <c r="AZ263">
        <v>130.49</v>
      </c>
      <c r="BA263">
        <v>471.79999999999518</v>
      </c>
      <c r="BB263">
        <v>467.80000000000189</v>
      </c>
      <c r="BC263">
        <v>5319</v>
      </c>
      <c r="BD263">
        <v>319.5</v>
      </c>
      <c r="BE263">
        <v>140.4</v>
      </c>
      <c r="BF263">
        <v>130.49</v>
      </c>
      <c r="BG263">
        <v>130.49</v>
      </c>
      <c r="BH263">
        <v>951.5</v>
      </c>
      <c r="BI263">
        <v>130.49</v>
      </c>
      <c r="BJ263">
        <v>1404</v>
      </c>
      <c r="BK263">
        <v>169.5</v>
      </c>
      <c r="BL263">
        <v>5193</v>
      </c>
      <c r="BM263">
        <v>4014</v>
      </c>
      <c r="BN263">
        <v>835.20000000000323</v>
      </c>
      <c r="BO263">
        <v>391.75</v>
      </c>
      <c r="BP263">
        <v>1084.250000000065</v>
      </c>
      <c r="BQ263">
        <v>130.49</v>
      </c>
      <c r="BR263">
        <v>80.240000000000009</v>
      </c>
      <c r="BS263">
        <v>2718587</v>
      </c>
      <c r="BT263">
        <v>28078.599999999875</v>
      </c>
      <c r="BU263" t="str">
        <f>SRP[[#This Row],[Tier]]&amp;" - "&amp;DOLLAR(SRP[[#This Row],[United States]],2)&amp;" USD"</f>
        <v>261 - $130.49 USD</v>
      </c>
    </row>
    <row r="264" spans="1:73" x14ac:dyDescent="0.25">
      <c r="A264">
        <v>262</v>
      </c>
      <c r="B264">
        <v>130.99</v>
      </c>
      <c r="C264">
        <v>9956</v>
      </c>
      <c r="D264">
        <v>904</v>
      </c>
      <c r="E264">
        <v>186.45</v>
      </c>
      <c r="F264">
        <v>130.99</v>
      </c>
      <c r="G264">
        <v>11390</v>
      </c>
      <c r="H264">
        <v>130.99</v>
      </c>
      <c r="I264">
        <v>261</v>
      </c>
      <c r="J264">
        <v>196.5</v>
      </c>
      <c r="K264">
        <v>130.99</v>
      </c>
      <c r="L264">
        <v>75400</v>
      </c>
      <c r="M264" t="s">
        <v>530</v>
      </c>
      <c r="N264">
        <v>230900</v>
      </c>
      <c r="O264">
        <v>65500</v>
      </c>
      <c r="P264">
        <v>786</v>
      </c>
      <c r="Q264">
        <v>130.99</v>
      </c>
      <c r="R264">
        <v>2619</v>
      </c>
      <c r="S264">
        <v>800</v>
      </c>
      <c r="T264">
        <v>826.5</v>
      </c>
      <c r="U264">
        <v>130.99</v>
      </c>
      <c r="V264">
        <v>130.99</v>
      </c>
      <c r="W264">
        <v>130.99</v>
      </c>
      <c r="X264">
        <v>130.99</v>
      </c>
      <c r="Y264">
        <v>130.99</v>
      </c>
      <c r="Z264">
        <v>1352</v>
      </c>
      <c r="AA264">
        <v>26190</v>
      </c>
      <c r="AB264">
        <v>17029</v>
      </c>
      <c r="AC264">
        <v>4120</v>
      </c>
      <c r="AD264">
        <v>1280000</v>
      </c>
      <c r="AE264">
        <v>130.99</v>
      </c>
      <c r="AF264">
        <v>625</v>
      </c>
      <c r="AG264">
        <v>130.99</v>
      </c>
      <c r="AH264" t="e">
        <v>#REF!</v>
      </c>
      <c r="AI264">
        <v>19549</v>
      </c>
      <c r="AJ264">
        <v>128900</v>
      </c>
      <c r="AK264">
        <v>130.99</v>
      </c>
      <c r="AL264">
        <v>170</v>
      </c>
      <c r="AM264">
        <v>350.69999999999698</v>
      </c>
      <c r="AN264">
        <v>130.99</v>
      </c>
      <c r="AO264">
        <v>403</v>
      </c>
      <c r="AP264">
        <v>130.99</v>
      </c>
      <c r="AQ264">
        <v>39049</v>
      </c>
      <c r="AR264">
        <v>1783</v>
      </c>
      <c r="AS264">
        <v>130.99</v>
      </c>
      <c r="AT264">
        <v>150.94999999999999</v>
      </c>
      <c r="AU264">
        <v>954</v>
      </c>
      <c r="AV264">
        <v>12344</v>
      </c>
      <c r="AW264">
        <v>353.70000000000118</v>
      </c>
      <c r="AX264">
        <v>5439</v>
      </c>
      <c r="AY264">
        <v>361.99</v>
      </c>
      <c r="AZ264">
        <v>130.99</v>
      </c>
      <c r="BA264">
        <v>473.59999999999513</v>
      </c>
      <c r="BB264">
        <v>469.6000000000019</v>
      </c>
      <c r="BC264">
        <v>5339</v>
      </c>
      <c r="BD264">
        <v>320</v>
      </c>
      <c r="BE264">
        <v>140.9</v>
      </c>
      <c r="BF264">
        <v>130.99</v>
      </c>
      <c r="BG264">
        <v>130.99</v>
      </c>
      <c r="BH264">
        <v>954</v>
      </c>
      <c r="BI264">
        <v>130.99</v>
      </c>
      <c r="BJ264">
        <v>1409</v>
      </c>
      <c r="BK264">
        <v>170</v>
      </c>
      <c r="BL264">
        <v>5216</v>
      </c>
      <c r="BM264">
        <v>4029</v>
      </c>
      <c r="BN264">
        <v>838.40000000000327</v>
      </c>
      <c r="BO264">
        <v>393.5</v>
      </c>
      <c r="BP264">
        <v>1088.5000000000655</v>
      </c>
      <c r="BQ264">
        <v>130.99</v>
      </c>
      <c r="BR264">
        <v>80.490000000000009</v>
      </c>
      <c r="BS264">
        <v>2729004</v>
      </c>
      <c r="BT264">
        <v>28186.199999999873</v>
      </c>
      <c r="BU264" t="str">
        <f>SRP[[#This Row],[Tier]]&amp;" - "&amp;DOLLAR(SRP[[#This Row],[United States]],2)&amp;" USD"</f>
        <v>262 - $130.99 USD</v>
      </c>
    </row>
    <row r="265" spans="1:73" x14ac:dyDescent="0.25">
      <c r="A265">
        <v>263</v>
      </c>
      <c r="B265">
        <v>131.49</v>
      </c>
      <c r="C265">
        <v>9994</v>
      </c>
      <c r="D265">
        <v>906.5</v>
      </c>
      <c r="E265">
        <v>187.2</v>
      </c>
      <c r="F265">
        <v>131.49</v>
      </c>
      <c r="G265">
        <v>11435</v>
      </c>
      <c r="H265">
        <v>131.49</v>
      </c>
      <c r="I265">
        <v>262</v>
      </c>
      <c r="J265">
        <v>197.25</v>
      </c>
      <c r="K265">
        <v>131.49</v>
      </c>
      <c r="L265">
        <v>75650</v>
      </c>
      <c r="M265" t="s">
        <v>530</v>
      </c>
      <c r="N265">
        <v>231400</v>
      </c>
      <c r="O265">
        <v>65750</v>
      </c>
      <c r="P265">
        <v>789</v>
      </c>
      <c r="Q265">
        <v>131.49</v>
      </c>
      <c r="R265">
        <v>2629</v>
      </c>
      <c r="S265">
        <v>802.5</v>
      </c>
      <c r="T265">
        <v>829.75</v>
      </c>
      <c r="U265">
        <v>131.49</v>
      </c>
      <c r="V265">
        <v>131.49</v>
      </c>
      <c r="W265">
        <v>131.49</v>
      </c>
      <c r="X265">
        <v>131.49</v>
      </c>
      <c r="Y265">
        <v>131.49</v>
      </c>
      <c r="Z265">
        <v>1358.5</v>
      </c>
      <c r="AA265">
        <v>26290</v>
      </c>
      <c r="AB265">
        <v>17094</v>
      </c>
      <c r="AC265">
        <v>4130</v>
      </c>
      <c r="AD265">
        <v>1285000</v>
      </c>
      <c r="AE265">
        <v>131.49</v>
      </c>
      <c r="AF265">
        <v>627.5</v>
      </c>
      <c r="AG265">
        <v>131.49</v>
      </c>
      <c r="AH265" t="e">
        <v>#REF!</v>
      </c>
      <c r="AI265">
        <v>19624</v>
      </c>
      <c r="AJ265">
        <v>129400</v>
      </c>
      <c r="AK265">
        <v>131.49</v>
      </c>
      <c r="AL265">
        <v>170.5</v>
      </c>
      <c r="AM265">
        <v>352.04999999999694</v>
      </c>
      <c r="AN265">
        <v>131.49</v>
      </c>
      <c r="AO265">
        <v>404.5</v>
      </c>
      <c r="AP265">
        <v>131.49</v>
      </c>
      <c r="AQ265">
        <v>39199</v>
      </c>
      <c r="AR265">
        <v>1790</v>
      </c>
      <c r="AS265">
        <v>131.49</v>
      </c>
      <c r="AT265">
        <v>151.44999999999999</v>
      </c>
      <c r="AU265">
        <v>956.5</v>
      </c>
      <c r="AV265">
        <v>12391.5</v>
      </c>
      <c r="AW265">
        <v>355.05000000000121</v>
      </c>
      <c r="AX265">
        <v>5459</v>
      </c>
      <c r="AY265">
        <v>362.99</v>
      </c>
      <c r="AZ265">
        <v>131.49</v>
      </c>
      <c r="BA265">
        <v>475.39999999999509</v>
      </c>
      <c r="BB265">
        <v>471.40000000000191</v>
      </c>
      <c r="BC265">
        <v>5359</v>
      </c>
      <c r="BD265">
        <v>320.5</v>
      </c>
      <c r="BE265">
        <v>141.4</v>
      </c>
      <c r="BF265">
        <v>131.49</v>
      </c>
      <c r="BG265">
        <v>131.49</v>
      </c>
      <c r="BH265">
        <v>956.5</v>
      </c>
      <c r="BI265">
        <v>131.49</v>
      </c>
      <c r="BJ265">
        <v>1414</v>
      </c>
      <c r="BK265">
        <v>170.5</v>
      </c>
      <c r="BL265">
        <v>5239</v>
      </c>
      <c r="BM265">
        <v>4044</v>
      </c>
      <c r="BN265">
        <v>841.60000000000332</v>
      </c>
      <c r="BO265">
        <v>395.25</v>
      </c>
      <c r="BP265">
        <v>1092.7500000000659</v>
      </c>
      <c r="BQ265">
        <v>131.49</v>
      </c>
      <c r="BR265">
        <v>80.740000000000009</v>
      </c>
      <c r="BS265">
        <v>2739421</v>
      </c>
      <c r="BT265">
        <v>28293.799999999872</v>
      </c>
      <c r="BU265" t="str">
        <f>SRP[[#This Row],[Tier]]&amp;" - "&amp;DOLLAR(SRP[[#This Row],[United States]],2)&amp;" USD"</f>
        <v>263 - $131.49 USD</v>
      </c>
    </row>
    <row r="266" spans="1:73" x14ac:dyDescent="0.25">
      <c r="A266">
        <v>264</v>
      </c>
      <c r="B266">
        <v>131.99</v>
      </c>
      <c r="C266">
        <v>10032</v>
      </c>
      <c r="D266">
        <v>909</v>
      </c>
      <c r="E266">
        <v>187.95</v>
      </c>
      <c r="F266">
        <v>131.99</v>
      </c>
      <c r="G266">
        <v>11480</v>
      </c>
      <c r="H266">
        <v>131.99</v>
      </c>
      <c r="I266">
        <v>263</v>
      </c>
      <c r="J266">
        <v>198</v>
      </c>
      <c r="K266">
        <v>131.99</v>
      </c>
      <c r="L266">
        <v>75900</v>
      </c>
      <c r="M266" t="s">
        <v>530</v>
      </c>
      <c r="N266">
        <v>231900</v>
      </c>
      <c r="O266">
        <v>66000</v>
      </c>
      <c r="P266">
        <v>792</v>
      </c>
      <c r="Q266">
        <v>131.99</v>
      </c>
      <c r="R266">
        <v>2639</v>
      </c>
      <c r="S266">
        <v>805</v>
      </c>
      <c r="T266">
        <v>833</v>
      </c>
      <c r="U266">
        <v>131.99</v>
      </c>
      <c r="V266">
        <v>131.99</v>
      </c>
      <c r="W266">
        <v>131.99</v>
      </c>
      <c r="X266">
        <v>131.99</v>
      </c>
      <c r="Y266">
        <v>131.99</v>
      </c>
      <c r="Z266">
        <v>1365</v>
      </c>
      <c r="AA266">
        <v>26390</v>
      </c>
      <c r="AB266">
        <v>17159</v>
      </c>
      <c r="AC266">
        <v>4140</v>
      </c>
      <c r="AD266">
        <v>1290000</v>
      </c>
      <c r="AE266">
        <v>131.99</v>
      </c>
      <c r="AF266">
        <v>630</v>
      </c>
      <c r="AG266">
        <v>131.99</v>
      </c>
      <c r="AH266" t="e">
        <v>#REF!</v>
      </c>
      <c r="AI266">
        <v>19699</v>
      </c>
      <c r="AJ266">
        <v>129900</v>
      </c>
      <c r="AK266">
        <v>131.99</v>
      </c>
      <c r="AL266">
        <v>171</v>
      </c>
      <c r="AM266">
        <v>353.39999999999691</v>
      </c>
      <c r="AN266">
        <v>131.99</v>
      </c>
      <c r="AO266">
        <v>406</v>
      </c>
      <c r="AP266">
        <v>131.99</v>
      </c>
      <c r="AQ266">
        <v>39349</v>
      </c>
      <c r="AR266">
        <v>1797</v>
      </c>
      <c r="AS266">
        <v>131.99</v>
      </c>
      <c r="AT266">
        <v>151.94999999999999</v>
      </c>
      <c r="AU266">
        <v>959</v>
      </c>
      <c r="AV266">
        <v>12439</v>
      </c>
      <c r="AW266">
        <v>356.40000000000123</v>
      </c>
      <c r="AX266">
        <v>5479</v>
      </c>
      <c r="AY266">
        <v>363.99</v>
      </c>
      <c r="AZ266">
        <v>131.99</v>
      </c>
      <c r="BA266">
        <v>477.19999999999504</v>
      </c>
      <c r="BB266">
        <v>473.20000000000192</v>
      </c>
      <c r="BC266">
        <v>5379</v>
      </c>
      <c r="BD266">
        <v>321</v>
      </c>
      <c r="BE266">
        <v>141.9</v>
      </c>
      <c r="BF266">
        <v>131.99</v>
      </c>
      <c r="BG266">
        <v>131.99</v>
      </c>
      <c r="BH266">
        <v>959</v>
      </c>
      <c r="BI266">
        <v>131.99</v>
      </c>
      <c r="BJ266">
        <v>1419</v>
      </c>
      <c r="BK266">
        <v>171</v>
      </c>
      <c r="BL266">
        <v>5262</v>
      </c>
      <c r="BM266">
        <v>4059</v>
      </c>
      <c r="BN266">
        <v>844.80000000000337</v>
      </c>
      <c r="BO266">
        <v>397</v>
      </c>
      <c r="BP266">
        <v>1097.0000000000664</v>
      </c>
      <c r="BQ266">
        <v>131.99</v>
      </c>
      <c r="BR266">
        <v>80.990000000000009</v>
      </c>
      <c r="BS266">
        <v>2749838</v>
      </c>
      <c r="BT266">
        <v>28401.39999999987</v>
      </c>
      <c r="BU266" t="str">
        <f>SRP[[#This Row],[Tier]]&amp;" - "&amp;DOLLAR(SRP[[#This Row],[United States]],2)&amp;" USD"</f>
        <v>264 - $131.99 USD</v>
      </c>
    </row>
    <row r="267" spans="1:73" x14ac:dyDescent="0.25">
      <c r="A267">
        <v>265</v>
      </c>
      <c r="B267">
        <v>132.49</v>
      </c>
      <c r="C267">
        <v>10070</v>
      </c>
      <c r="D267">
        <v>911.5</v>
      </c>
      <c r="E267">
        <v>188.7</v>
      </c>
      <c r="F267">
        <v>132.49</v>
      </c>
      <c r="G267">
        <v>11525</v>
      </c>
      <c r="H267">
        <v>132.49</v>
      </c>
      <c r="I267">
        <v>264</v>
      </c>
      <c r="J267">
        <v>198.75</v>
      </c>
      <c r="K267">
        <v>132.49</v>
      </c>
      <c r="L267">
        <v>76150</v>
      </c>
      <c r="M267" t="s">
        <v>530</v>
      </c>
      <c r="N267">
        <v>232400</v>
      </c>
      <c r="O267">
        <v>66250</v>
      </c>
      <c r="P267">
        <v>795</v>
      </c>
      <c r="Q267">
        <v>132.49</v>
      </c>
      <c r="R267">
        <v>2649</v>
      </c>
      <c r="S267">
        <v>807.5</v>
      </c>
      <c r="T267">
        <v>836.25</v>
      </c>
      <c r="U267">
        <v>132.49</v>
      </c>
      <c r="V267">
        <v>132.49</v>
      </c>
      <c r="W267">
        <v>132.49</v>
      </c>
      <c r="X267">
        <v>132.49</v>
      </c>
      <c r="Y267">
        <v>132.49</v>
      </c>
      <c r="Z267">
        <v>1371.5</v>
      </c>
      <c r="AA267">
        <v>26490</v>
      </c>
      <c r="AB267">
        <v>17224</v>
      </c>
      <c r="AC267">
        <v>4150</v>
      </c>
      <c r="AD267">
        <v>1295000</v>
      </c>
      <c r="AE267">
        <v>132.49</v>
      </c>
      <c r="AF267">
        <v>632.5</v>
      </c>
      <c r="AG267">
        <v>132.49</v>
      </c>
      <c r="AH267" t="e">
        <v>#REF!</v>
      </c>
      <c r="AI267">
        <v>19774</v>
      </c>
      <c r="AJ267">
        <v>130400</v>
      </c>
      <c r="AK267">
        <v>132.49</v>
      </c>
      <c r="AL267">
        <v>171.5</v>
      </c>
      <c r="AM267">
        <v>354.74999999999687</v>
      </c>
      <c r="AN267">
        <v>132.49</v>
      </c>
      <c r="AO267">
        <v>407.5</v>
      </c>
      <c r="AP267">
        <v>132.49</v>
      </c>
      <c r="AQ267">
        <v>39499</v>
      </c>
      <c r="AR267">
        <v>1804</v>
      </c>
      <c r="AS267">
        <v>132.49</v>
      </c>
      <c r="AT267">
        <v>152.44999999999999</v>
      </c>
      <c r="AU267">
        <v>961.5</v>
      </c>
      <c r="AV267">
        <v>12486.5</v>
      </c>
      <c r="AW267">
        <v>357.75000000000125</v>
      </c>
      <c r="AX267">
        <v>5499</v>
      </c>
      <c r="AY267">
        <v>364.99</v>
      </c>
      <c r="AZ267">
        <v>132.49</v>
      </c>
      <c r="BA267">
        <v>478.999999999995</v>
      </c>
      <c r="BB267">
        <v>475.00000000000193</v>
      </c>
      <c r="BC267">
        <v>5399</v>
      </c>
      <c r="BD267">
        <v>321.5</v>
      </c>
      <c r="BE267">
        <v>142.4</v>
      </c>
      <c r="BF267">
        <v>132.49</v>
      </c>
      <c r="BG267">
        <v>132.49</v>
      </c>
      <c r="BH267">
        <v>961.5</v>
      </c>
      <c r="BI267">
        <v>132.49</v>
      </c>
      <c r="BJ267">
        <v>1424</v>
      </c>
      <c r="BK267">
        <v>171.5</v>
      </c>
      <c r="BL267">
        <v>5285</v>
      </c>
      <c r="BM267">
        <v>4074</v>
      </c>
      <c r="BN267">
        <v>848.00000000000341</v>
      </c>
      <c r="BO267">
        <v>398.75</v>
      </c>
      <c r="BP267">
        <v>1101.2500000000668</v>
      </c>
      <c r="BQ267">
        <v>132.49</v>
      </c>
      <c r="BR267">
        <v>81.240000000000009</v>
      </c>
      <c r="BS267">
        <v>2760255</v>
      </c>
      <c r="BT267">
        <v>28508.999999999869</v>
      </c>
      <c r="BU267" t="str">
        <f>SRP[[#This Row],[Tier]]&amp;" - "&amp;DOLLAR(SRP[[#This Row],[United States]],2)&amp;" USD"</f>
        <v>265 - $132.49 USD</v>
      </c>
    </row>
    <row r="268" spans="1:73" x14ac:dyDescent="0.25">
      <c r="A268">
        <v>266</v>
      </c>
      <c r="B268">
        <v>132.99</v>
      </c>
      <c r="C268">
        <v>10108</v>
      </c>
      <c r="D268">
        <v>914</v>
      </c>
      <c r="E268">
        <v>189.45</v>
      </c>
      <c r="F268">
        <v>132.99</v>
      </c>
      <c r="G268">
        <v>11570</v>
      </c>
      <c r="H268">
        <v>132.99</v>
      </c>
      <c r="I268">
        <v>265</v>
      </c>
      <c r="J268">
        <v>199.5</v>
      </c>
      <c r="K268">
        <v>132.99</v>
      </c>
      <c r="L268">
        <v>76400</v>
      </c>
      <c r="M268" t="s">
        <v>530</v>
      </c>
      <c r="N268">
        <v>232900</v>
      </c>
      <c r="O268">
        <v>66500</v>
      </c>
      <c r="P268">
        <v>798</v>
      </c>
      <c r="Q268">
        <v>132.99</v>
      </c>
      <c r="R268">
        <v>2659</v>
      </c>
      <c r="S268">
        <v>810</v>
      </c>
      <c r="T268">
        <v>839.5</v>
      </c>
      <c r="U268">
        <v>132.99</v>
      </c>
      <c r="V268">
        <v>132.99</v>
      </c>
      <c r="W268">
        <v>132.99</v>
      </c>
      <c r="X268">
        <v>132.99</v>
      </c>
      <c r="Y268">
        <v>132.99</v>
      </c>
      <c r="Z268">
        <v>1378</v>
      </c>
      <c r="AA268">
        <v>26590</v>
      </c>
      <c r="AB268">
        <v>17289</v>
      </c>
      <c r="AC268">
        <v>4160</v>
      </c>
      <c r="AD268">
        <v>1300000</v>
      </c>
      <c r="AE268">
        <v>132.99</v>
      </c>
      <c r="AF268">
        <v>635</v>
      </c>
      <c r="AG268">
        <v>132.99</v>
      </c>
      <c r="AH268" t="e">
        <v>#REF!</v>
      </c>
      <c r="AI268">
        <v>19849</v>
      </c>
      <c r="AJ268">
        <v>130900</v>
      </c>
      <c r="AK268">
        <v>132.99</v>
      </c>
      <c r="AL268">
        <v>172</v>
      </c>
      <c r="AM268">
        <v>356.09999999999684</v>
      </c>
      <c r="AN268">
        <v>132.99</v>
      </c>
      <c r="AO268">
        <v>409</v>
      </c>
      <c r="AP268">
        <v>132.99</v>
      </c>
      <c r="AQ268">
        <v>39649</v>
      </c>
      <c r="AR268">
        <v>1811</v>
      </c>
      <c r="AS268">
        <v>132.99</v>
      </c>
      <c r="AT268">
        <v>152.94999999999999</v>
      </c>
      <c r="AU268">
        <v>964</v>
      </c>
      <c r="AV268">
        <v>12534</v>
      </c>
      <c r="AW268">
        <v>359.10000000000127</v>
      </c>
      <c r="AX268">
        <v>5519</v>
      </c>
      <c r="AY268">
        <v>365.99</v>
      </c>
      <c r="AZ268">
        <v>132.99</v>
      </c>
      <c r="BA268">
        <v>480.79999999999495</v>
      </c>
      <c r="BB268">
        <v>476.80000000000194</v>
      </c>
      <c r="BC268">
        <v>5419</v>
      </c>
      <c r="BD268">
        <v>322</v>
      </c>
      <c r="BE268">
        <v>142.9</v>
      </c>
      <c r="BF268">
        <v>132.99</v>
      </c>
      <c r="BG268">
        <v>132.99</v>
      </c>
      <c r="BH268">
        <v>964</v>
      </c>
      <c r="BI268">
        <v>132.99</v>
      </c>
      <c r="BJ268">
        <v>1429</v>
      </c>
      <c r="BK268">
        <v>172</v>
      </c>
      <c r="BL268">
        <v>5308</v>
      </c>
      <c r="BM268">
        <v>4089</v>
      </c>
      <c r="BN268">
        <v>851.20000000000346</v>
      </c>
      <c r="BO268">
        <v>400.5</v>
      </c>
      <c r="BP268">
        <v>1105.5000000000673</v>
      </c>
      <c r="BQ268">
        <v>132.99</v>
      </c>
      <c r="BR268">
        <v>81.490000000000009</v>
      </c>
      <c r="BS268">
        <v>2770672</v>
      </c>
      <c r="BT268">
        <v>28616.599999999868</v>
      </c>
      <c r="BU268" t="str">
        <f>SRP[[#This Row],[Tier]]&amp;" - "&amp;DOLLAR(SRP[[#This Row],[United States]],2)&amp;" USD"</f>
        <v>266 - $132.99 USD</v>
      </c>
    </row>
    <row r="269" spans="1:73" x14ac:dyDescent="0.25">
      <c r="A269">
        <v>267</v>
      </c>
      <c r="B269">
        <v>133.49</v>
      </c>
      <c r="C269">
        <v>10146</v>
      </c>
      <c r="D269">
        <v>916.5</v>
      </c>
      <c r="E269">
        <v>190.2</v>
      </c>
      <c r="F269">
        <v>133.49</v>
      </c>
      <c r="G269">
        <v>11615</v>
      </c>
      <c r="H269">
        <v>133.49</v>
      </c>
      <c r="I269">
        <v>266</v>
      </c>
      <c r="J269">
        <v>200.25</v>
      </c>
      <c r="K269">
        <v>133.49</v>
      </c>
      <c r="L269">
        <v>76650</v>
      </c>
      <c r="M269" t="s">
        <v>530</v>
      </c>
      <c r="N269">
        <v>233400</v>
      </c>
      <c r="O269">
        <v>66750</v>
      </c>
      <c r="P269">
        <v>801</v>
      </c>
      <c r="Q269">
        <v>133.49</v>
      </c>
      <c r="R269">
        <v>2669</v>
      </c>
      <c r="S269">
        <v>812.5</v>
      </c>
      <c r="T269">
        <v>842.75</v>
      </c>
      <c r="U269">
        <v>133.49</v>
      </c>
      <c r="V269">
        <v>133.49</v>
      </c>
      <c r="W269">
        <v>133.49</v>
      </c>
      <c r="X269">
        <v>133.49</v>
      </c>
      <c r="Y269">
        <v>133.49</v>
      </c>
      <c r="Z269">
        <v>1384.5</v>
      </c>
      <c r="AA269">
        <v>26690</v>
      </c>
      <c r="AB269">
        <v>17354</v>
      </c>
      <c r="AC269">
        <v>4170</v>
      </c>
      <c r="AD269">
        <v>1305000</v>
      </c>
      <c r="AE269">
        <v>133.49</v>
      </c>
      <c r="AF269">
        <v>637.5</v>
      </c>
      <c r="AG269">
        <v>133.49</v>
      </c>
      <c r="AH269" t="e">
        <v>#REF!</v>
      </c>
      <c r="AI269">
        <v>19924</v>
      </c>
      <c r="AJ269">
        <v>131400</v>
      </c>
      <c r="AK269">
        <v>133.49</v>
      </c>
      <c r="AL269">
        <v>172.5</v>
      </c>
      <c r="AM269">
        <v>357.44999999999681</v>
      </c>
      <c r="AN269">
        <v>133.49</v>
      </c>
      <c r="AO269">
        <v>410.5</v>
      </c>
      <c r="AP269">
        <v>133.49</v>
      </c>
      <c r="AQ269">
        <v>39799</v>
      </c>
      <c r="AR269">
        <v>1818</v>
      </c>
      <c r="AS269">
        <v>133.49</v>
      </c>
      <c r="AT269">
        <v>153.44999999999999</v>
      </c>
      <c r="AU269">
        <v>966.5</v>
      </c>
      <c r="AV269">
        <v>12581.5</v>
      </c>
      <c r="AW269">
        <v>360.4500000000013</v>
      </c>
      <c r="AX269">
        <v>5539</v>
      </c>
      <c r="AY269">
        <v>366.99</v>
      </c>
      <c r="AZ269">
        <v>133.49</v>
      </c>
      <c r="BA269">
        <v>482.59999999999491</v>
      </c>
      <c r="BB269">
        <v>478.60000000000196</v>
      </c>
      <c r="BC269">
        <v>5439</v>
      </c>
      <c r="BD269">
        <v>322.5</v>
      </c>
      <c r="BE269">
        <v>143.4</v>
      </c>
      <c r="BF269">
        <v>133.49</v>
      </c>
      <c r="BG269">
        <v>133.49</v>
      </c>
      <c r="BH269">
        <v>966.5</v>
      </c>
      <c r="BI269">
        <v>133.49</v>
      </c>
      <c r="BJ269">
        <v>1434</v>
      </c>
      <c r="BK269">
        <v>172.5</v>
      </c>
      <c r="BL269">
        <v>5331</v>
      </c>
      <c r="BM269">
        <v>4104</v>
      </c>
      <c r="BN269">
        <v>854.4000000000035</v>
      </c>
      <c r="BO269">
        <v>402.25</v>
      </c>
      <c r="BP269">
        <v>1109.7500000000678</v>
      </c>
      <c r="BQ269">
        <v>133.49</v>
      </c>
      <c r="BR269">
        <v>81.740000000000009</v>
      </c>
      <c r="BS269">
        <v>2781089</v>
      </c>
      <c r="BT269">
        <v>28724.199999999866</v>
      </c>
      <c r="BU269" t="str">
        <f>SRP[[#This Row],[Tier]]&amp;" - "&amp;DOLLAR(SRP[[#This Row],[United States]],2)&amp;" USD"</f>
        <v>267 - $133.49 USD</v>
      </c>
    </row>
    <row r="270" spans="1:73" x14ac:dyDescent="0.25">
      <c r="A270">
        <v>268</v>
      </c>
      <c r="B270">
        <v>133.99</v>
      </c>
      <c r="C270">
        <v>10184</v>
      </c>
      <c r="D270">
        <v>919</v>
      </c>
      <c r="E270">
        <v>190.95</v>
      </c>
      <c r="F270">
        <v>133.99</v>
      </c>
      <c r="G270">
        <v>11660</v>
      </c>
      <c r="H270">
        <v>133.99</v>
      </c>
      <c r="I270">
        <v>267</v>
      </c>
      <c r="J270">
        <v>201</v>
      </c>
      <c r="K270">
        <v>133.99</v>
      </c>
      <c r="L270">
        <v>76900</v>
      </c>
      <c r="M270" t="s">
        <v>530</v>
      </c>
      <c r="N270">
        <v>233900</v>
      </c>
      <c r="O270">
        <v>67000</v>
      </c>
      <c r="P270">
        <v>804</v>
      </c>
      <c r="Q270">
        <v>133.99</v>
      </c>
      <c r="R270">
        <v>2679</v>
      </c>
      <c r="S270">
        <v>815</v>
      </c>
      <c r="T270">
        <v>846</v>
      </c>
      <c r="U270">
        <v>133.99</v>
      </c>
      <c r="V270">
        <v>133.99</v>
      </c>
      <c r="W270">
        <v>133.99</v>
      </c>
      <c r="X270">
        <v>133.99</v>
      </c>
      <c r="Y270">
        <v>133.99</v>
      </c>
      <c r="Z270">
        <v>1391</v>
      </c>
      <c r="AA270">
        <v>26790</v>
      </c>
      <c r="AB270">
        <v>17419</v>
      </c>
      <c r="AC270">
        <v>4180</v>
      </c>
      <c r="AD270">
        <v>1310000</v>
      </c>
      <c r="AE270">
        <v>133.99</v>
      </c>
      <c r="AF270">
        <v>640</v>
      </c>
      <c r="AG270">
        <v>133.99</v>
      </c>
      <c r="AH270" t="e">
        <v>#REF!</v>
      </c>
      <c r="AI270">
        <v>19999</v>
      </c>
      <c r="AJ270">
        <v>131900</v>
      </c>
      <c r="AK270">
        <v>133.99</v>
      </c>
      <c r="AL270">
        <v>173</v>
      </c>
      <c r="AM270">
        <v>358.79999999999677</v>
      </c>
      <c r="AN270">
        <v>133.99</v>
      </c>
      <c r="AO270">
        <v>412</v>
      </c>
      <c r="AP270">
        <v>133.99</v>
      </c>
      <c r="AQ270">
        <v>39949</v>
      </c>
      <c r="AR270">
        <v>1825</v>
      </c>
      <c r="AS270">
        <v>133.99</v>
      </c>
      <c r="AT270">
        <v>153.94999999999999</v>
      </c>
      <c r="AU270">
        <v>969</v>
      </c>
      <c r="AV270">
        <v>12629</v>
      </c>
      <c r="AW270">
        <v>361.80000000000132</v>
      </c>
      <c r="AX270">
        <v>5559</v>
      </c>
      <c r="AY270">
        <v>367.99</v>
      </c>
      <c r="AZ270">
        <v>133.99</v>
      </c>
      <c r="BA270">
        <v>484.39999999999486</v>
      </c>
      <c r="BB270">
        <v>480.40000000000197</v>
      </c>
      <c r="BC270">
        <v>5459</v>
      </c>
      <c r="BD270">
        <v>323</v>
      </c>
      <c r="BE270">
        <v>143.9</v>
      </c>
      <c r="BF270">
        <v>133.99</v>
      </c>
      <c r="BG270">
        <v>133.99</v>
      </c>
      <c r="BH270">
        <v>969</v>
      </c>
      <c r="BI270">
        <v>133.99</v>
      </c>
      <c r="BJ270">
        <v>1439</v>
      </c>
      <c r="BK270">
        <v>173</v>
      </c>
      <c r="BL270">
        <v>5354</v>
      </c>
      <c r="BM270">
        <v>4119</v>
      </c>
      <c r="BN270">
        <v>857.60000000000355</v>
      </c>
      <c r="BO270">
        <v>404</v>
      </c>
      <c r="BP270">
        <v>1114.0000000000682</v>
      </c>
      <c r="BQ270">
        <v>133.99</v>
      </c>
      <c r="BR270">
        <v>81.990000000000009</v>
      </c>
      <c r="BS270">
        <v>2791506</v>
      </c>
      <c r="BT270">
        <v>28831.799999999865</v>
      </c>
      <c r="BU270" t="str">
        <f>SRP[[#This Row],[Tier]]&amp;" - "&amp;DOLLAR(SRP[[#This Row],[United States]],2)&amp;" USD"</f>
        <v>268 - $133.99 USD</v>
      </c>
    </row>
    <row r="271" spans="1:73" x14ac:dyDescent="0.25">
      <c r="A271">
        <v>269</v>
      </c>
      <c r="B271">
        <v>134.49</v>
      </c>
      <c r="C271">
        <v>10222</v>
      </c>
      <c r="D271">
        <v>921.5</v>
      </c>
      <c r="E271">
        <v>191.7</v>
      </c>
      <c r="F271">
        <v>134.49</v>
      </c>
      <c r="G271">
        <v>11705</v>
      </c>
      <c r="H271">
        <v>134.49</v>
      </c>
      <c r="I271">
        <v>268</v>
      </c>
      <c r="J271">
        <v>201.75</v>
      </c>
      <c r="K271">
        <v>134.49</v>
      </c>
      <c r="L271">
        <v>77150</v>
      </c>
      <c r="M271" t="s">
        <v>530</v>
      </c>
      <c r="N271">
        <v>234400</v>
      </c>
      <c r="O271">
        <v>67250</v>
      </c>
      <c r="P271">
        <v>807</v>
      </c>
      <c r="Q271">
        <v>134.49</v>
      </c>
      <c r="R271">
        <v>2689</v>
      </c>
      <c r="S271">
        <v>817.5</v>
      </c>
      <c r="T271">
        <v>849.25</v>
      </c>
      <c r="U271">
        <v>134.49</v>
      </c>
      <c r="V271">
        <v>134.49</v>
      </c>
      <c r="W271">
        <v>134.49</v>
      </c>
      <c r="X271">
        <v>134.49</v>
      </c>
      <c r="Y271">
        <v>134.49</v>
      </c>
      <c r="Z271">
        <v>1397.5</v>
      </c>
      <c r="AA271">
        <v>26890</v>
      </c>
      <c r="AB271">
        <v>17484</v>
      </c>
      <c r="AC271">
        <v>4190</v>
      </c>
      <c r="AD271">
        <v>1315000</v>
      </c>
      <c r="AE271">
        <v>134.49</v>
      </c>
      <c r="AF271">
        <v>642.5</v>
      </c>
      <c r="AG271">
        <v>134.49</v>
      </c>
      <c r="AH271" t="e">
        <v>#REF!</v>
      </c>
      <c r="AI271">
        <v>20074</v>
      </c>
      <c r="AJ271">
        <v>132400</v>
      </c>
      <c r="AK271">
        <v>134.49</v>
      </c>
      <c r="AL271">
        <v>173.5</v>
      </c>
      <c r="AM271">
        <v>360.14999999999674</v>
      </c>
      <c r="AN271">
        <v>134.49</v>
      </c>
      <c r="AO271">
        <v>413.5</v>
      </c>
      <c r="AP271">
        <v>134.49</v>
      </c>
      <c r="AQ271">
        <v>40099</v>
      </c>
      <c r="AR271">
        <v>1832</v>
      </c>
      <c r="AS271">
        <v>134.49</v>
      </c>
      <c r="AT271">
        <v>154.44999999999999</v>
      </c>
      <c r="AU271">
        <v>971.5</v>
      </c>
      <c r="AV271">
        <v>12676.5</v>
      </c>
      <c r="AW271">
        <v>363.15000000000134</v>
      </c>
      <c r="AX271">
        <v>5579</v>
      </c>
      <c r="AY271">
        <v>368.99</v>
      </c>
      <c r="AZ271">
        <v>134.49</v>
      </c>
      <c r="BA271">
        <v>486.19999999999482</v>
      </c>
      <c r="BB271">
        <v>482.20000000000198</v>
      </c>
      <c r="BC271">
        <v>5479</v>
      </c>
      <c r="BD271">
        <v>323.5</v>
      </c>
      <c r="BE271">
        <v>144.4</v>
      </c>
      <c r="BF271">
        <v>134.49</v>
      </c>
      <c r="BG271">
        <v>134.49</v>
      </c>
      <c r="BH271">
        <v>971.5</v>
      </c>
      <c r="BI271">
        <v>134.49</v>
      </c>
      <c r="BJ271">
        <v>1444</v>
      </c>
      <c r="BK271">
        <v>173.5</v>
      </c>
      <c r="BL271">
        <v>5377</v>
      </c>
      <c r="BM271">
        <v>4134</v>
      </c>
      <c r="BN271">
        <v>860.80000000000359</v>
      </c>
      <c r="BO271">
        <v>405.75</v>
      </c>
      <c r="BP271">
        <v>1118.2500000000687</v>
      </c>
      <c r="BQ271">
        <v>134.49</v>
      </c>
      <c r="BR271">
        <v>82.240000000000009</v>
      </c>
      <c r="BS271">
        <v>2801923</v>
      </c>
      <c r="BT271">
        <v>28939.399999999863</v>
      </c>
      <c r="BU271" t="str">
        <f>SRP[[#This Row],[Tier]]&amp;" - "&amp;DOLLAR(SRP[[#This Row],[United States]],2)&amp;" USD"</f>
        <v>269 - $134.49 USD</v>
      </c>
    </row>
    <row r="272" spans="1:73" x14ac:dyDescent="0.25">
      <c r="A272">
        <v>270</v>
      </c>
      <c r="B272">
        <v>134.99</v>
      </c>
      <c r="C272">
        <v>10260</v>
      </c>
      <c r="D272">
        <v>924</v>
      </c>
      <c r="E272">
        <v>192.45</v>
      </c>
      <c r="F272">
        <v>134.99</v>
      </c>
      <c r="G272">
        <v>11750</v>
      </c>
      <c r="H272">
        <v>134.99</v>
      </c>
      <c r="I272">
        <v>269</v>
      </c>
      <c r="J272">
        <v>202.5</v>
      </c>
      <c r="K272">
        <v>134.99</v>
      </c>
      <c r="L272">
        <v>77400</v>
      </c>
      <c r="M272" t="s">
        <v>530</v>
      </c>
      <c r="N272">
        <v>234900</v>
      </c>
      <c r="O272">
        <v>67500</v>
      </c>
      <c r="P272">
        <v>810</v>
      </c>
      <c r="Q272">
        <v>134.99</v>
      </c>
      <c r="R272">
        <v>2699</v>
      </c>
      <c r="S272">
        <v>820</v>
      </c>
      <c r="T272">
        <v>852.5</v>
      </c>
      <c r="U272">
        <v>134.99</v>
      </c>
      <c r="V272">
        <v>134.99</v>
      </c>
      <c r="W272">
        <v>134.99</v>
      </c>
      <c r="X272">
        <v>134.99</v>
      </c>
      <c r="Y272">
        <v>134.99</v>
      </c>
      <c r="Z272">
        <v>1404</v>
      </c>
      <c r="AA272">
        <v>26990</v>
      </c>
      <c r="AB272">
        <v>17549</v>
      </c>
      <c r="AC272">
        <v>4200</v>
      </c>
      <c r="AD272">
        <v>1320000</v>
      </c>
      <c r="AE272">
        <v>134.99</v>
      </c>
      <c r="AF272">
        <v>645</v>
      </c>
      <c r="AG272">
        <v>134.99</v>
      </c>
      <c r="AH272" t="e">
        <v>#REF!</v>
      </c>
      <c r="AI272">
        <v>20149</v>
      </c>
      <c r="AJ272">
        <v>132900</v>
      </c>
      <c r="AK272">
        <v>134.99</v>
      </c>
      <c r="AL272">
        <v>174</v>
      </c>
      <c r="AM272">
        <v>361.4999999999967</v>
      </c>
      <c r="AN272">
        <v>134.99</v>
      </c>
      <c r="AO272">
        <v>415</v>
      </c>
      <c r="AP272">
        <v>134.99</v>
      </c>
      <c r="AQ272">
        <v>40249</v>
      </c>
      <c r="AR272">
        <v>1839</v>
      </c>
      <c r="AS272">
        <v>134.99</v>
      </c>
      <c r="AT272">
        <v>154.94999999999999</v>
      </c>
      <c r="AU272">
        <v>974</v>
      </c>
      <c r="AV272">
        <v>12724</v>
      </c>
      <c r="AW272">
        <v>364.50000000000136</v>
      </c>
      <c r="AX272">
        <v>5599</v>
      </c>
      <c r="AY272">
        <v>369.99</v>
      </c>
      <c r="AZ272">
        <v>134.99</v>
      </c>
      <c r="BA272">
        <v>487.99999999999477</v>
      </c>
      <c r="BB272">
        <v>484.00000000000199</v>
      </c>
      <c r="BC272">
        <v>5499</v>
      </c>
      <c r="BD272">
        <v>324</v>
      </c>
      <c r="BE272">
        <v>144.9</v>
      </c>
      <c r="BF272">
        <v>134.99</v>
      </c>
      <c r="BG272">
        <v>134.99</v>
      </c>
      <c r="BH272">
        <v>974</v>
      </c>
      <c r="BI272">
        <v>134.99</v>
      </c>
      <c r="BJ272">
        <v>1449</v>
      </c>
      <c r="BK272">
        <v>174</v>
      </c>
      <c r="BL272">
        <v>5400</v>
      </c>
      <c r="BM272">
        <v>4149</v>
      </c>
      <c r="BN272">
        <v>864.00000000000364</v>
      </c>
      <c r="BO272">
        <v>407.5</v>
      </c>
      <c r="BP272">
        <v>1122.5000000000691</v>
      </c>
      <c r="BQ272">
        <v>134.99</v>
      </c>
      <c r="BR272">
        <v>82.490000000000009</v>
      </c>
      <c r="BS272">
        <v>2812340</v>
      </c>
      <c r="BT272">
        <v>29046.999999999862</v>
      </c>
      <c r="BU272" t="str">
        <f>SRP[[#This Row],[Tier]]&amp;" - "&amp;DOLLAR(SRP[[#This Row],[United States]],2)&amp;" USD"</f>
        <v>270 - $134.99 USD</v>
      </c>
    </row>
    <row r="273" spans="1:73" x14ac:dyDescent="0.25">
      <c r="A273">
        <v>271</v>
      </c>
      <c r="B273">
        <v>135.49</v>
      </c>
      <c r="C273">
        <v>10298</v>
      </c>
      <c r="D273">
        <v>926.5</v>
      </c>
      <c r="E273">
        <v>193.2</v>
      </c>
      <c r="F273">
        <v>135.49</v>
      </c>
      <c r="G273">
        <v>11795</v>
      </c>
      <c r="H273">
        <v>135.49</v>
      </c>
      <c r="I273">
        <v>270</v>
      </c>
      <c r="J273">
        <v>203.25</v>
      </c>
      <c r="K273">
        <v>135.49</v>
      </c>
      <c r="L273">
        <v>77650</v>
      </c>
      <c r="M273" t="s">
        <v>530</v>
      </c>
      <c r="N273">
        <v>235400</v>
      </c>
      <c r="O273">
        <v>67750</v>
      </c>
      <c r="P273">
        <v>813</v>
      </c>
      <c r="Q273">
        <v>135.49</v>
      </c>
      <c r="R273">
        <v>2709</v>
      </c>
      <c r="S273">
        <v>822.5</v>
      </c>
      <c r="T273">
        <v>855.75</v>
      </c>
      <c r="U273">
        <v>135.49</v>
      </c>
      <c r="V273">
        <v>135.49</v>
      </c>
      <c r="W273">
        <v>135.49</v>
      </c>
      <c r="X273">
        <v>135.49</v>
      </c>
      <c r="Y273">
        <v>135.49</v>
      </c>
      <c r="Z273">
        <v>1410.5</v>
      </c>
      <c r="AA273">
        <v>27090</v>
      </c>
      <c r="AB273">
        <v>17614</v>
      </c>
      <c r="AC273">
        <v>4210</v>
      </c>
      <c r="AD273">
        <v>1325000</v>
      </c>
      <c r="AE273">
        <v>135.49</v>
      </c>
      <c r="AF273">
        <v>647.5</v>
      </c>
      <c r="AG273">
        <v>135.49</v>
      </c>
      <c r="AH273" t="e">
        <v>#REF!</v>
      </c>
      <c r="AI273">
        <v>20224</v>
      </c>
      <c r="AJ273">
        <v>133400</v>
      </c>
      <c r="AK273">
        <v>135.49</v>
      </c>
      <c r="AL273">
        <v>174.5</v>
      </c>
      <c r="AM273">
        <v>362.84999999999667</v>
      </c>
      <c r="AN273">
        <v>135.49</v>
      </c>
      <c r="AO273">
        <v>416.5</v>
      </c>
      <c r="AP273">
        <v>135.49</v>
      </c>
      <c r="AQ273">
        <v>40399</v>
      </c>
      <c r="AR273">
        <v>1846</v>
      </c>
      <c r="AS273">
        <v>135.49</v>
      </c>
      <c r="AT273">
        <v>155.44999999999999</v>
      </c>
      <c r="AU273">
        <v>976.5</v>
      </c>
      <c r="AV273">
        <v>12771.5</v>
      </c>
      <c r="AW273">
        <v>365.85000000000139</v>
      </c>
      <c r="AX273">
        <v>5619</v>
      </c>
      <c r="AY273">
        <v>370.99</v>
      </c>
      <c r="AZ273">
        <v>135.49</v>
      </c>
      <c r="BA273">
        <v>489.79999999999472</v>
      </c>
      <c r="BB273">
        <v>485.800000000002</v>
      </c>
      <c r="BC273">
        <v>5519</v>
      </c>
      <c r="BD273">
        <v>324.5</v>
      </c>
      <c r="BE273">
        <v>145.4</v>
      </c>
      <c r="BF273">
        <v>135.49</v>
      </c>
      <c r="BG273">
        <v>135.49</v>
      </c>
      <c r="BH273">
        <v>976.5</v>
      </c>
      <c r="BI273">
        <v>135.49</v>
      </c>
      <c r="BJ273">
        <v>1454</v>
      </c>
      <c r="BK273">
        <v>174.5</v>
      </c>
      <c r="BL273">
        <v>5423</v>
      </c>
      <c r="BM273">
        <v>4164</v>
      </c>
      <c r="BN273">
        <v>867.20000000000368</v>
      </c>
      <c r="BO273">
        <v>409.25</v>
      </c>
      <c r="BP273">
        <v>1126.7500000000696</v>
      </c>
      <c r="BQ273">
        <v>135.49</v>
      </c>
      <c r="BR273">
        <v>82.740000000000009</v>
      </c>
      <c r="BS273">
        <v>2822757</v>
      </c>
      <c r="BT273">
        <v>29154.59999999986</v>
      </c>
      <c r="BU273" t="str">
        <f>SRP[[#This Row],[Tier]]&amp;" - "&amp;DOLLAR(SRP[[#This Row],[United States]],2)&amp;" USD"</f>
        <v>271 - $135.49 USD</v>
      </c>
    </row>
    <row r="274" spans="1:73" x14ac:dyDescent="0.25">
      <c r="A274">
        <v>272</v>
      </c>
      <c r="B274">
        <v>135.99</v>
      </c>
      <c r="C274">
        <v>10336</v>
      </c>
      <c r="D274">
        <v>929</v>
      </c>
      <c r="E274">
        <v>193.95</v>
      </c>
      <c r="F274">
        <v>135.99</v>
      </c>
      <c r="G274">
        <v>11840</v>
      </c>
      <c r="H274">
        <v>135.99</v>
      </c>
      <c r="I274">
        <v>271</v>
      </c>
      <c r="J274">
        <v>204</v>
      </c>
      <c r="K274">
        <v>135.99</v>
      </c>
      <c r="L274">
        <v>77900</v>
      </c>
      <c r="M274" t="s">
        <v>530</v>
      </c>
      <c r="N274">
        <v>235900</v>
      </c>
      <c r="O274">
        <v>68000</v>
      </c>
      <c r="P274">
        <v>816</v>
      </c>
      <c r="Q274">
        <v>135.99</v>
      </c>
      <c r="R274">
        <v>2719</v>
      </c>
      <c r="S274">
        <v>825</v>
      </c>
      <c r="T274">
        <v>859</v>
      </c>
      <c r="U274">
        <v>135.99</v>
      </c>
      <c r="V274">
        <v>135.99</v>
      </c>
      <c r="W274">
        <v>135.99</v>
      </c>
      <c r="X274">
        <v>135.99</v>
      </c>
      <c r="Y274">
        <v>135.99</v>
      </c>
      <c r="Z274">
        <v>1417</v>
      </c>
      <c r="AA274">
        <v>27190</v>
      </c>
      <c r="AB274">
        <v>17679</v>
      </c>
      <c r="AC274">
        <v>4220</v>
      </c>
      <c r="AD274">
        <v>1330000</v>
      </c>
      <c r="AE274">
        <v>135.99</v>
      </c>
      <c r="AF274">
        <v>650</v>
      </c>
      <c r="AG274">
        <v>135.99</v>
      </c>
      <c r="AH274" t="e">
        <v>#REF!</v>
      </c>
      <c r="AI274">
        <v>20299</v>
      </c>
      <c r="AJ274">
        <v>133900</v>
      </c>
      <c r="AK274">
        <v>135.99</v>
      </c>
      <c r="AL274">
        <v>175</v>
      </c>
      <c r="AM274">
        <v>364.19999999999663</v>
      </c>
      <c r="AN274">
        <v>135.99</v>
      </c>
      <c r="AO274">
        <v>418</v>
      </c>
      <c r="AP274">
        <v>135.99</v>
      </c>
      <c r="AQ274">
        <v>40549</v>
      </c>
      <c r="AR274">
        <v>1853</v>
      </c>
      <c r="AS274">
        <v>135.99</v>
      </c>
      <c r="AT274">
        <v>155.94999999999999</v>
      </c>
      <c r="AU274">
        <v>979</v>
      </c>
      <c r="AV274">
        <v>12819</v>
      </c>
      <c r="AW274">
        <v>367.20000000000141</v>
      </c>
      <c r="AX274">
        <v>5639</v>
      </c>
      <c r="AY274">
        <v>371.99</v>
      </c>
      <c r="AZ274">
        <v>135.99</v>
      </c>
      <c r="BA274">
        <v>491.59999999999468</v>
      </c>
      <c r="BB274">
        <v>487.60000000000201</v>
      </c>
      <c r="BC274">
        <v>5539</v>
      </c>
      <c r="BD274">
        <v>325</v>
      </c>
      <c r="BE274">
        <v>145.9</v>
      </c>
      <c r="BF274">
        <v>135.99</v>
      </c>
      <c r="BG274">
        <v>135.99</v>
      </c>
      <c r="BH274">
        <v>979</v>
      </c>
      <c r="BI274">
        <v>135.99</v>
      </c>
      <c r="BJ274">
        <v>1459</v>
      </c>
      <c r="BK274">
        <v>175</v>
      </c>
      <c r="BL274">
        <v>5446</v>
      </c>
      <c r="BM274">
        <v>4179</v>
      </c>
      <c r="BN274">
        <v>870.40000000000373</v>
      </c>
      <c r="BO274">
        <v>411</v>
      </c>
      <c r="BP274">
        <v>1131.00000000007</v>
      </c>
      <c r="BQ274">
        <v>135.99</v>
      </c>
      <c r="BR274">
        <v>82.990000000000009</v>
      </c>
      <c r="BS274">
        <v>2833174</v>
      </c>
      <c r="BT274">
        <v>29262.199999999859</v>
      </c>
      <c r="BU274" t="str">
        <f>SRP[[#This Row],[Tier]]&amp;" - "&amp;DOLLAR(SRP[[#This Row],[United States]],2)&amp;" USD"</f>
        <v>272 - $135.99 USD</v>
      </c>
    </row>
    <row r="275" spans="1:73" x14ac:dyDescent="0.25">
      <c r="A275">
        <v>273</v>
      </c>
      <c r="B275">
        <v>136.49</v>
      </c>
      <c r="C275">
        <v>10374</v>
      </c>
      <c r="D275">
        <v>931.5</v>
      </c>
      <c r="E275">
        <v>194.7</v>
      </c>
      <c r="F275">
        <v>136.49</v>
      </c>
      <c r="G275">
        <v>11885</v>
      </c>
      <c r="H275">
        <v>136.49</v>
      </c>
      <c r="I275">
        <v>272</v>
      </c>
      <c r="J275">
        <v>204.75</v>
      </c>
      <c r="K275">
        <v>136.49</v>
      </c>
      <c r="L275">
        <v>78150</v>
      </c>
      <c r="M275" t="s">
        <v>530</v>
      </c>
      <c r="N275">
        <v>236400</v>
      </c>
      <c r="O275">
        <v>68250</v>
      </c>
      <c r="P275">
        <v>819</v>
      </c>
      <c r="Q275">
        <v>136.49</v>
      </c>
      <c r="R275">
        <v>2729</v>
      </c>
      <c r="S275">
        <v>827.5</v>
      </c>
      <c r="T275">
        <v>862.25</v>
      </c>
      <c r="U275">
        <v>136.49</v>
      </c>
      <c r="V275">
        <v>136.49</v>
      </c>
      <c r="W275">
        <v>136.49</v>
      </c>
      <c r="X275">
        <v>136.49</v>
      </c>
      <c r="Y275">
        <v>136.49</v>
      </c>
      <c r="Z275">
        <v>1423.5</v>
      </c>
      <c r="AA275">
        <v>27290</v>
      </c>
      <c r="AB275">
        <v>17744</v>
      </c>
      <c r="AC275">
        <v>4230</v>
      </c>
      <c r="AD275">
        <v>1335000</v>
      </c>
      <c r="AE275">
        <v>136.49</v>
      </c>
      <c r="AF275">
        <v>652.5</v>
      </c>
      <c r="AG275">
        <v>136.49</v>
      </c>
      <c r="AH275" t="e">
        <v>#REF!</v>
      </c>
      <c r="AI275">
        <v>20374</v>
      </c>
      <c r="AJ275">
        <v>134400</v>
      </c>
      <c r="AK275">
        <v>136.49</v>
      </c>
      <c r="AL275">
        <v>175.5</v>
      </c>
      <c r="AM275">
        <v>365.5499999999966</v>
      </c>
      <c r="AN275">
        <v>136.49</v>
      </c>
      <c r="AO275">
        <v>419.5</v>
      </c>
      <c r="AP275">
        <v>136.49</v>
      </c>
      <c r="AQ275">
        <v>40699</v>
      </c>
      <c r="AR275">
        <v>1860</v>
      </c>
      <c r="AS275">
        <v>136.49</v>
      </c>
      <c r="AT275">
        <v>156.44999999999999</v>
      </c>
      <c r="AU275">
        <v>981.5</v>
      </c>
      <c r="AV275">
        <v>12866.5</v>
      </c>
      <c r="AW275">
        <v>368.55000000000143</v>
      </c>
      <c r="AX275">
        <v>5659</v>
      </c>
      <c r="AY275">
        <v>372.99</v>
      </c>
      <c r="AZ275">
        <v>136.49</v>
      </c>
      <c r="BA275">
        <v>493.39999999999463</v>
      </c>
      <c r="BB275">
        <v>489.40000000000202</v>
      </c>
      <c r="BC275">
        <v>5559</v>
      </c>
      <c r="BD275">
        <v>325.5</v>
      </c>
      <c r="BE275">
        <v>146.4</v>
      </c>
      <c r="BF275">
        <v>136.49</v>
      </c>
      <c r="BG275">
        <v>136.49</v>
      </c>
      <c r="BH275">
        <v>981.5</v>
      </c>
      <c r="BI275">
        <v>136.49</v>
      </c>
      <c r="BJ275">
        <v>1464</v>
      </c>
      <c r="BK275">
        <v>175.5</v>
      </c>
      <c r="BL275">
        <v>5469</v>
      </c>
      <c r="BM275">
        <v>4194</v>
      </c>
      <c r="BN275">
        <v>873.60000000000377</v>
      </c>
      <c r="BO275">
        <v>412.75</v>
      </c>
      <c r="BP275">
        <v>1135.2500000000705</v>
      </c>
      <c r="BQ275">
        <v>136.49</v>
      </c>
      <c r="BR275">
        <v>83.240000000000009</v>
      </c>
      <c r="BS275">
        <v>2843591</v>
      </c>
      <c r="BT275">
        <v>29369.799999999857</v>
      </c>
      <c r="BU275" t="str">
        <f>SRP[[#This Row],[Tier]]&amp;" - "&amp;DOLLAR(SRP[[#This Row],[United States]],2)&amp;" USD"</f>
        <v>273 - $136.49 USD</v>
      </c>
    </row>
    <row r="276" spans="1:73" x14ac:dyDescent="0.25">
      <c r="A276">
        <v>274</v>
      </c>
      <c r="B276">
        <v>136.99</v>
      </c>
      <c r="C276">
        <v>10412</v>
      </c>
      <c r="D276">
        <v>934</v>
      </c>
      <c r="E276">
        <v>195.45</v>
      </c>
      <c r="F276">
        <v>136.99</v>
      </c>
      <c r="G276">
        <v>11930</v>
      </c>
      <c r="H276">
        <v>136.99</v>
      </c>
      <c r="I276">
        <v>273</v>
      </c>
      <c r="J276">
        <v>205.5</v>
      </c>
      <c r="K276">
        <v>136.99</v>
      </c>
      <c r="L276">
        <v>78400</v>
      </c>
      <c r="M276" t="s">
        <v>530</v>
      </c>
      <c r="N276">
        <v>236900</v>
      </c>
      <c r="O276">
        <v>68500</v>
      </c>
      <c r="P276">
        <v>822</v>
      </c>
      <c r="Q276">
        <v>136.99</v>
      </c>
      <c r="R276">
        <v>2739</v>
      </c>
      <c r="S276">
        <v>830</v>
      </c>
      <c r="T276">
        <v>865.5</v>
      </c>
      <c r="U276">
        <v>136.99</v>
      </c>
      <c r="V276">
        <v>136.99</v>
      </c>
      <c r="W276">
        <v>136.99</v>
      </c>
      <c r="X276">
        <v>136.99</v>
      </c>
      <c r="Y276">
        <v>136.99</v>
      </c>
      <c r="Z276">
        <v>1430</v>
      </c>
      <c r="AA276">
        <v>27390</v>
      </c>
      <c r="AB276">
        <v>17809</v>
      </c>
      <c r="AC276">
        <v>4240</v>
      </c>
      <c r="AD276">
        <v>1340000</v>
      </c>
      <c r="AE276">
        <v>136.99</v>
      </c>
      <c r="AF276">
        <v>655</v>
      </c>
      <c r="AG276">
        <v>136.99</v>
      </c>
      <c r="AH276" t="e">
        <v>#REF!</v>
      </c>
      <c r="AI276">
        <v>20449</v>
      </c>
      <c r="AJ276">
        <v>134900</v>
      </c>
      <c r="AK276">
        <v>136.99</v>
      </c>
      <c r="AL276">
        <v>176</v>
      </c>
      <c r="AM276">
        <v>366.89999999999657</v>
      </c>
      <c r="AN276">
        <v>136.99</v>
      </c>
      <c r="AO276">
        <v>421</v>
      </c>
      <c r="AP276">
        <v>136.99</v>
      </c>
      <c r="AQ276">
        <v>40849</v>
      </c>
      <c r="AR276">
        <v>1867</v>
      </c>
      <c r="AS276">
        <v>136.99</v>
      </c>
      <c r="AT276">
        <v>156.94999999999999</v>
      </c>
      <c r="AU276">
        <v>984</v>
      </c>
      <c r="AV276">
        <v>12914</v>
      </c>
      <c r="AW276">
        <v>369.90000000000146</v>
      </c>
      <c r="AX276">
        <v>5679</v>
      </c>
      <c r="AY276">
        <v>373.99</v>
      </c>
      <c r="AZ276">
        <v>136.99</v>
      </c>
      <c r="BA276">
        <v>495.19999999999459</v>
      </c>
      <c r="BB276">
        <v>491.20000000000203</v>
      </c>
      <c r="BC276">
        <v>5579</v>
      </c>
      <c r="BD276">
        <v>326</v>
      </c>
      <c r="BE276">
        <v>146.9</v>
      </c>
      <c r="BF276">
        <v>136.99</v>
      </c>
      <c r="BG276">
        <v>136.99</v>
      </c>
      <c r="BH276">
        <v>984</v>
      </c>
      <c r="BI276">
        <v>136.99</v>
      </c>
      <c r="BJ276">
        <v>1469</v>
      </c>
      <c r="BK276">
        <v>176</v>
      </c>
      <c r="BL276">
        <v>5492</v>
      </c>
      <c r="BM276">
        <v>4209</v>
      </c>
      <c r="BN276">
        <v>876.80000000000382</v>
      </c>
      <c r="BO276">
        <v>414.5</v>
      </c>
      <c r="BP276">
        <v>1139.5000000000709</v>
      </c>
      <c r="BQ276">
        <v>136.99</v>
      </c>
      <c r="BR276">
        <v>83.490000000000009</v>
      </c>
      <c r="BS276">
        <v>2854008</v>
      </c>
      <c r="BT276">
        <v>29477.399999999856</v>
      </c>
      <c r="BU276" t="str">
        <f>SRP[[#This Row],[Tier]]&amp;" - "&amp;DOLLAR(SRP[[#This Row],[United States]],2)&amp;" USD"</f>
        <v>274 - $136.99 USD</v>
      </c>
    </row>
    <row r="277" spans="1:73" x14ac:dyDescent="0.25">
      <c r="A277">
        <v>275</v>
      </c>
      <c r="B277">
        <v>137.49</v>
      </c>
      <c r="C277">
        <v>10450</v>
      </c>
      <c r="D277">
        <v>936.5</v>
      </c>
      <c r="E277">
        <v>196.2</v>
      </c>
      <c r="F277">
        <v>137.49</v>
      </c>
      <c r="G277">
        <v>11975</v>
      </c>
      <c r="H277">
        <v>137.49</v>
      </c>
      <c r="I277">
        <v>274</v>
      </c>
      <c r="J277">
        <v>206.25</v>
      </c>
      <c r="K277">
        <v>137.49</v>
      </c>
      <c r="L277">
        <v>78650</v>
      </c>
      <c r="M277" t="s">
        <v>530</v>
      </c>
      <c r="N277">
        <v>237400</v>
      </c>
      <c r="O277">
        <v>68750</v>
      </c>
      <c r="P277">
        <v>825</v>
      </c>
      <c r="Q277">
        <v>137.49</v>
      </c>
      <c r="R277">
        <v>2749</v>
      </c>
      <c r="S277">
        <v>832.5</v>
      </c>
      <c r="T277">
        <v>868.75</v>
      </c>
      <c r="U277">
        <v>137.49</v>
      </c>
      <c r="V277">
        <v>137.49</v>
      </c>
      <c r="W277">
        <v>137.49</v>
      </c>
      <c r="X277">
        <v>137.49</v>
      </c>
      <c r="Y277">
        <v>137.49</v>
      </c>
      <c r="Z277">
        <v>1436.5</v>
      </c>
      <c r="AA277">
        <v>27490</v>
      </c>
      <c r="AB277">
        <v>17874</v>
      </c>
      <c r="AC277">
        <v>4250</v>
      </c>
      <c r="AD277">
        <v>1345000</v>
      </c>
      <c r="AE277">
        <v>137.49</v>
      </c>
      <c r="AF277">
        <v>657.5</v>
      </c>
      <c r="AG277">
        <v>137.49</v>
      </c>
      <c r="AH277" t="e">
        <v>#REF!</v>
      </c>
      <c r="AI277">
        <v>20524</v>
      </c>
      <c r="AJ277">
        <v>135400</v>
      </c>
      <c r="AK277">
        <v>137.49</v>
      </c>
      <c r="AL277">
        <v>176.5</v>
      </c>
      <c r="AM277">
        <v>368.24999999999653</v>
      </c>
      <c r="AN277">
        <v>137.49</v>
      </c>
      <c r="AO277">
        <v>422.5</v>
      </c>
      <c r="AP277">
        <v>137.49</v>
      </c>
      <c r="AQ277">
        <v>40999</v>
      </c>
      <c r="AR277">
        <v>1874</v>
      </c>
      <c r="AS277">
        <v>137.49</v>
      </c>
      <c r="AT277">
        <v>157.44999999999999</v>
      </c>
      <c r="AU277">
        <v>986.5</v>
      </c>
      <c r="AV277">
        <v>12961.5</v>
      </c>
      <c r="AW277">
        <v>371.25000000000148</v>
      </c>
      <c r="AX277">
        <v>5699</v>
      </c>
      <c r="AY277">
        <v>374.99</v>
      </c>
      <c r="AZ277">
        <v>137.49</v>
      </c>
      <c r="BA277">
        <v>496.99999999999454</v>
      </c>
      <c r="BB277">
        <v>493.00000000000205</v>
      </c>
      <c r="BC277">
        <v>5599</v>
      </c>
      <c r="BD277">
        <v>326.5</v>
      </c>
      <c r="BE277">
        <v>147.4</v>
      </c>
      <c r="BF277">
        <v>137.49</v>
      </c>
      <c r="BG277">
        <v>137.49</v>
      </c>
      <c r="BH277">
        <v>986.5</v>
      </c>
      <c r="BI277">
        <v>137.49</v>
      </c>
      <c r="BJ277">
        <v>1474</v>
      </c>
      <c r="BK277">
        <v>176.5</v>
      </c>
      <c r="BL277">
        <v>5515</v>
      </c>
      <c r="BM277">
        <v>4224</v>
      </c>
      <c r="BN277">
        <v>880.00000000000387</v>
      </c>
      <c r="BO277">
        <v>416.25</v>
      </c>
      <c r="BP277">
        <v>1143.7500000000714</v>
      </c>
      <c r="BQ277">
        <v>137.49</v>
      </c>
      <c r="BR277">
        <v>83.740000000000009</v>
      </c>
      <c r="BS277">
        <v>2864425</v>
      </c>
      <c r="BT277">
        <v>29584.999999999854</v>
      </c>
      <c r="BU277" t="str">
        <f>SRP[[#This Row],[Tier]]&amp;" - "&amp;DOLLAR(SRP[[#This Row],[United States]],2)&amp;" USD"</f>
        <v>275 - $137.49 USD</v>
      </c>
    </row>
    <row r="278" spans="1:73" x14ac:dyDescent="0.25">
      <c r="A278">
        <v>276</v>
      </c>
      <c r="B278">
        <v>137.99</v>
      </c>
      <c r="C278">
        <v>10488</v>
      </c>
      <c r="D278">
        <v>939</v>
      </c>
      <c r="E278">
        <v>196.95</v>
      </c>
      <c r="F278">
        <v>137.99</v>
      </c>
      <c r="G278">
        <v>12020</v>
      </c>
      <c r="H278">
        <v>137.99</v>
      </c>
      <c r="I278">
        <v>275</v>
      </c>
      <c r="J278">
        <v>207</v>
      </c>
      <c r="K278">
        <v>137.99</v>
      </c>
      <c r="L278">
        <v>78900</v>
      </c>
      <c r="M278" t="s">
        <v>530</v>
      </c>
      <c r="N278">
        <v>237900</v>
      </c>
      <c r="O278">
        <v>69000</v>
      </c>
      <c r="P278">
        <v>828</v>
      </c>
      <c r="Q278">
        <v>137.99</v>
      </c>
      <c r="R278">
        <v>2759</v>
      </c>
      <c r="S278">
        <v>835</v>
      </c>
      <c r="T278">
        <v>872</v>
      </c>
      <c r="U278">
        <v>137.99</v>
      </c>
      <c r="V278">
        <v>137.99</v>
      </c>
      <c r="W278">
        <v>137.99</v>
      </c>
      <c r="X278">
        <v>137.99</v>
      </c>
      <c r="Y278">
        <v>137.99</v>
      </c>
      <c r="Z278">
        <v>1443</v>
      </c>
      <c r="AA278">
        <v>27590</v>
      </c>
      <c r="AB278">
        <v>17939</v>
      </c>
      <c r="AC278">
        <v>4260</v>
      </c>
      <c r="AD278">
        <v>1350000</v>
      </c>
      <c r="AE278">
        <v>137.99</v>
      </c>
      <c r="AF278">
        <v>660</v>
      </c>
      <c r="AG278">
        <v>137.99</v>
      </c>
      <c r="AH278" t="e">
        <v>#REF!</v>
      </c>
      <c r="AI278">
        <v>20599</v>
      </c>
      <c r="AJ278">
        <v>135900</v>
      </c>
      <c r="AK278">
        <v>137.99</v>
      </c>
      <c r="AL278">
        <v>177</v>
      </c>
      <c r="AM278">
        <v>369.5999999999965</v>
      </c>
      <c r="AN278">
        <v>137.99</v>
      </c>
      <c r="AO278">
        <v>424</v>
      </c>
      <c r="AP278">
        <v>137.99</v>
      </c>
      <c r="AQ278">
        <v>41149</v>
      </c>
      <c r="AR278">
        <v>1881</v>
      </c>
      <c r="AS278">
        <v>137.99</v>
      </c>
      <c r="AT278">
        <v>157.94999999999999</v>
      </c>
      <c r="AU278">
        <v>989</v>
      </c>
      <c r="AV278">
        <v>13009</v>
      </c>
      <c r="AW278">
        <v>372.6000000000015</v>
      </c>
      <c r="AX278">
        <v>5719</v>
      </c>
      <c r="AY278">
        <v>375.99</v>
      </c>
      <c r="AZ278">
        <v>137.99</v>
      </c>
      <c r="BA278">
        <v>498.7999999999945</v>
      </c>
      <c r="BB278">
        <v>494.80000000000206</v>
      </c>
      <c r="BC278">
        <v>5619</v>
      </c>
      <c r="BD278">
        <v>327</v>
      </c>
      <c r="BE278">
        <v>147.9</v>
      </c>
      <c r="BF278">
        <v>137.99</v>
      </c>
      <c r="BG278">
        <v>137.99</v>
      </c>
      <c r="BH278">
        <v>989</v>
      </c>
      <c r="BI278">
        <v>137.99</v>
      </c>
      <c r="BJ278">
        <v>1479</v>
      </c>
      <c r="BK278">
        <v>177</v>
      </c>
      <c r="BL278">
        <v>5538</v>
      </c>
      <c r="BM278">
        <v>4239</v>
      </c>
      <c r="BN278">
        <v>883.20000000000391</v>
      </c>
      <c r="BO278">
        <v>418</v>
      </c>
      <c r="BP278">
        <v>1148.0000000000719</v>
      </c>
      <c r="BQ278">
        <v>137.99</v>
      </c>
      <c r="BR278">
        <v>83.990000000000009</v>
      </c>
      <c r="BS278">
        <v>2874842</v>
      </c>
      <c r="BT278">
        <v>29692.599999999853</v>
      </c>
      <c r="BU278" t="str">
        <f>SRP[[#This Row],[Tier]]&amp;" - "&amp;DOLLAR(SRP[[#This Row],[United States]],2)&amp;" USD"</f>
        <v>276 - $137.99 USD</v>
      </c>
    </row>
    <row r="279" spans="1:73" x14ac:dyDescent="0.25">
      <c r="A279">
        <v>277</v>
      </c>
      <c r="B279">
        <v>138.49</v>
      </c>
      <c r="C279">
        <v>10526</v>
      </c>
      <c r="D279">
        <v>941.5</v>
      </c>
      <c r="E279">
        <v>197.7</v>
      </c>
      <c r="F279">
        <v>138.49</v>
      </c>
      <c r="G279">
        <v>12065</v>
      </c>
      <c r="H279">
        <v>138.49</v>
      </c>
      <c r="I279">
        <v>276</v>
      </c>
      <c r="J279">
        <v>207.75</v>
      </c>
      <c r="K279">
        <v>138.49</v>
      </c>
      <c r="L279">
        <v>79150</v>
      </c>
      <c r="M279" t="s">
        <v>530</v>
      </c>
      <c r="N279">
        <v>238400</v>
      </c>
      <c r="O279">
        <v>69250</v>
      </c>
      <c r="P279">
        <v>831</v>
      </c>
      <c r="Q279">
        <v>138.49</v>
      </c>
      <c r="R279">
        <v>2769</v>
      </c>
      <c r="S279">
        <v>837.5</v>
      </c>
      <c r="T279">
        <v>875.25</v>
      </c>
      <c r="U279">
        <v>138.49</v>
      </c>
      <c r="V279">
        <v>138.49</v>
      </c>
      <c r="W279">
        <v>138.49</v>
      </c>
      <c r="X279">
        <v>138.49</v>
      </c>
      <c r="Y279">
        <v>138.49</v>
      </c>
      <c r="Z279">
        <v>1449.5</v>
      </c>
      <c r="AA279">
        <v>27690</v>
      </c>
      <c r="AB279">
        <v>18004</v>
      </c>
      <c r="AC279">
        <v>4270</v>
      </c>
      <c r="AD279">
        <v>1355000</v>
      </c>
      <c r="AE279">
        <v>138.49</v>
      </c>
      <c r="AF279">
        <v>662.5</v>
      </c>
      <c r="AG279">
        <v>138.49</v>
      </c>
      <c r="AH279" t="e">
        <v>#REF!</v>
      </c>
      <c r="AI279">
        <v>20674</v>
      </c>
      <c r="AJ279">
        <v>136400</v>
      </c>
      <c r="AK279">
        <v>138.49</v>
      </c>
      <c r="AL279">
        <v>177.5</v>
      </c>
      <c r="AM279">
        <v>370.94999999999646</v>
      </c>
      <c r="AN279">
        <v>138.49</v>
      </c>
      <c r="AO279">
        <v>425.5</v>
      </c>
      <c r="AP279">
        <v>138.49</v>
      </c>
      <c r="AQ279">
        <v>41299</v>
      </c>
      <c r="AR279">
        <v>1888</v>
      </c>
      <c r="AS279">
        <v>138.49</v>
      </c>
      <c r="AT279">
        <v>158.44999999999999</v>
      </c>
      <c r="AU279">
        <v>991.5</v>
      </c>
      <c r="AV279">
        <v>13056.5</v>
      </c>
      <c r="AW279">
        <v>373.95000000000152</v>
      </c>
      <c r="AX279">
        <v>5739</v>
      </c>
      <c r="AY279">
        <v>376.99</v>
      </c>
      <c r="AZ279">
        <v>138.49</v>
      </c>
      <c r="BA279">
        <v>500.59999999999445</v>
      </c>
      <c r="BB279">
        <v>496.60000000000207</v>
      </c>
      <c r="BC279">
        <v>5639</v>
      </c>
      <c r="BD279">
        <v>327.5</v>
      </c>
      <c r="BE279">
        <v>148.4</v>
      </c>
      <c r="BF279">
        <v>138.49</v>
      </c>
      <c r="BG279">
        <v>138.49</v>
      </c>
      <c r="BH279">
        <v>991.5</v>
      </c>
      <c r="BI279">
        <v>138.49</v>
      </c>
      <c r="BJ279">
        <v>1484</v>
      </c>
      <c r="BK279">
        <v>177.5</v>
      </c>
      <c r="BL279">
        <v>5561</v>
      </c>
      <c r="BM279">
        <v>4254</v>
      </c>
      <c r="BN279">
        <v>886.40000000000396</v>
      </c>
      <c r="BO279">
        <v>419.75</v>
      </c>
      <c r="BP279">
        <v>1152.2500000000723</v>
      </c>
      <c r="BQ279">
        <v>138.49</v>
      </c>
      <c r="BR279">
        <v>84.240000000000009</v>
      </c>
      <c r="BS279">
        <v>2885259</v>
      </c>
      <c r="BT279">
        <v>29800.199999999852</v>
      </c>
      <c r="BU279" t="str">
        <f>SRP[[#This Row],[Tier]]&amp;" - "&amp;DOLLAR(SRP[[#This Row],[United States]],2)&amp;" USD"</f>
        <v>277 - $138.49 USD</v>
      </c>
    </row>
    <row r="280" spans="1:73" x14ac:dyDescent="0.25">
      <c r="A280">
        <v>278</v>
      </c>
      <c r="B280">
        <v>138.99</v>
      </c>
      <c r="C280">
        <v>10564</v>
      </c>
      <c r="D280">
        <v>944</v>
      </c>
      <c r="E280">
        <v>198.45</v>
      </c>
      <c r="F280">
        <v>138.99</v>
      </c>
      <c r="G280">
        <v>12110</v>
      </c>
      <c r="H280">
        <v>138.99</v>
      </c>
      <c r="I280">
        <v>277</v>
      </c>
      <c r="J280">
        <v>208.5</v>
      </c>
      <c r="K280">
        <v>138.99</v>
      </c>
      <c r="L280">
        <v>79400</v>
      </c>
      <c r="M280" t="s">
        <v>530</v>
      </c>
      <c r="N280">
        <v>238900</v>
      </c>
      <c r="O280">
        <v>69500</v>
      </c>
      <c r="P280">
        <v>834</v>
      </c>
      <c r="Q280">
        <v>138.99</v>
      </c>
      <c r="R280">
        <v>2779</v>
      </c>
      <c r="S280">
        <v>840</v>
      </c>
      <c r="T280">
        <v>878.5</v>
      </c>
      <c r="U280">
        <v>138.99</v>
      </c>
      <c r="V280">
        <v>138.99</v>
      </c>
      <c r="W280">
        <v>138.99</v>
      </c>
      <c r="X280">
        <v>138.99</v>
      </c>
      <c r="Y280">
        <v>138.99</v>
      </c>
      <c r="Z280">
        <v>1456</v>
      </c>
      <c r="AA280">
        <v>27790</v>
      </c>
      <c r="AB280">
        <v>18069</v>
      </c>
      <c r="AC280">
        <v>4280</v>
      </c>
      <c r="AD280">
        <v>1360000</v>
      </c>
      <c r="AE280">
        <v>138.99</v>
      </c>
      <c r="AF280">
        <v>665</v>
      </c>
      <c r="AG280">
        <v>138.99</v>
      </c>
      <c r="AH280" t="e">
        <v>#REF!</v>
      </c>
      <c r="AI280">
        <v>20749</v>
      </c>
      <c r="AJ280">
        <v>136900</v>
      </c>
      <c r="AK280">
        <v>138.99</v>
      </c>
      <c r="AL280">
        <v>178</v>
      </c>
      <c r="AM280">
        <v>372.29999999999643</v>
      </c>
      <c r="AN280">
        <v>138.99</v>
      </c>
      <c r="AO280">
        <v>427</v>
      </c>
      <c r="AP280">
        <v>138.99</v>
      </c>
      <c r="AQ280">
        <v>41449</v>
      </c>
      <c r="AR280">
        <v>1895</v>
      </c>
      <c r="AS280">
        <v>138.99</v>
      </c>
      <c r="AT280">
        <v>158.94999999999999</v>
      </c>
      <c r="AU280">
        <v>994</v>
      </c>
      <c r="AV280">
        <v>13104</v>
      </c>
      <c r="AW280">
        <v>375.30000000000155</v>
      </c>
      <c r="AX280">
        <v>5759</v>
      </c>
      <c r="AY280">
        <v>377.99</v>
      </c>
      <c r="AZ280">
        <v>138.99</v>
      </c>
      <c r="BA280">
        <v>502.39999999999441</v>
      </c>
      <c r="BB280">
        <v>498.40000000000208</v>
      </c>
      <c r="BC280">
        <v>5659</v>
      </c>
      <c r="BD280">
        <v>328</v>
      </c>
      <c r="BE280">
        <v>148.9</v>
      </c>
      <c r="BF280">
        <v>138.99</v>
      </c>
      <c r="BG280">
        <v>138.99</v>
      </c>
      <c r="BH280">
        <v>994</v>
      </c>
      <c r="BI280">
        <v>138.99</v>
      </c>
      <c r="BJ280">
        <v>1489</v>
      </c>
      <c r="BK280">
        <v>178</v>
      </c>
      <c r="BL280">
        <v>5584</v>
      </c>
      <c r="BM280">
        <v>4269</v>
      </c>
      <c r="BN280">
        <v>889.600000000004</v>
      </c>
      <c r="BO280">
        <v>421.5</v>
      </c>
      <c r="BP280">
        <v>1156.5000000000728</v>
      </c>
      <c r="BQ280">
        <v>138.99</v>
      </c>
      <c r="BR280">
        <v>84.490000000000009</v>
      </c>
      <c r="BS280">
        <v>2895676</v>
      </c>
      <c r="BT280">
        <v>29907.79999999985</v>
      </c>
      <c r="BU280" t="str">
        <f>SRP[[#This Row],[Tier]]&amp;" - "&amp;DOLLAR(SRP[[#This Row],[United States]],2)&amp;" USD"</f>
        <v>278 - $138.99 USD</v>
      </c>
    </row>
    <row r="281" spans="1:73" x14ac:dyDescent="0.25">
      <c r="A281">
        <v>279</v>
      </c>
      <c r="B281">
        <v>139.49</v>
      </c>
      <c r="C281">
        <v>10602</v>
      </c>
      <c r="D281">
        <v>946.5</v>
      </c>
      <c r="E281">
        <v>199.2</v>
      </c>
      <c r="F281">
        <v>139.49</v>
      </c>
      <c r="G281">
        <v>12155</v>
      </c>
      <c r="H281">
        <v>139.49</v>
      </c>
      <c r="I281">
        <v>278</v>
      </c>
      <c r="J281">
        <v>209.25</v>
      </c>
      <c r="K281">
        <v>139.49</v>
      </c>
      <c r="L281">
        <v>79650</v>
      </c>
      <c r="M281" t="s">
        <v>530</v>
      </c>
      <c r="N281">
        <v>239400</v>
      </c>
      <c r="O281">
        <v>69750</v>
      </c>
      <c r="P281">
        <v>837</v>
      </c>
      <c r="Q281">
        <v>139.49</v>
      </c>
      <c r="R281">
        <v>2789</v>
      </c>
      <c r="S281">
        <v>842.5</v>
      </c>
      <c r="T281">
        <v>881.75</v>
      </c>
      <c r="U281">
        <v>139.49</v>
      </c>
      <c r="V281">
        <v>139.49</v>
      </c>
      <c r="W281">
        <v>139.49</v>
      </c>
      <c r="X281">
        <v>139.49</v>
      </c>
      <c r="Y281">
        <v>139.49</v>
      </c>
      <c r="Z281">
        <v>1462.5</v>
      </c>
      <c r="AA281">
        <v>27890</v>
      </c>
      <c r="AB281">
        <v>18134</v>
      </c>
      <c r="AC281">
        <v>4290</v>
      </c>
      <c r="AD281">
        <v>1365000</v>
      </c>
      <c r="AE281">
        <v>139.49</v>
      </c>
      <c r="AF281">
        <v>667.5</v>
      </c>
      <c r="AG281">
        <v>139.49</v>
      </c>
      <c r="AH281" t="e">
        <v>#REF!</v>
      </c>
      <c r="AI281">
        <v>20824</v>
      </c>
      <c r="AJ281">
        <v>137400</v>
      </c>
      <c r="AK281">
        <v>139.49</v>
      </c>
      <c r="AL281">
        <v>178.5</v>
      </c>
      <c r="AM281">
        <v>373.6499999999964</v>
      </c>
      <c r="AN281">
        <v>139.49</v>
      </c>
      <c r="AO281">
        <v>428.5</v>
      </c>
      <c r="AP281">
        <v>139.49</v>
      </c>
      <c r="AQ281">
        <v>41599</v>
      </c>
      <c r="AR281">
        <v>1902</v>
      </c>
      <c r="AS281">
        <v>139.49</v>
      </c>
      <c r="AT281">
        <v>159.44999999999999</v>
      </c>
      <c r="AU281">
        <v>996.5</v>
      </c>
      <c r="AV281">
        <v>13151.5</v>
      </c>
      <c r="AW281">
        <v>376.65000000000157</v>
      </c>
      <c r="AX281">
        <v>5779</v>
      </c>
      <c r="AY281">
        <v>378.99</v>
      </c>
      <c r="AZ281">
        <v>139.49</v>
      </c>
      <c r="BA281">
        <v>504.19999999999436</v>
      </c>
      <c r="BB281">
        <v>500.20000000000209</v>
      </c>
      <c r="BC281">
        <v>5679</v>
      </c>
      <c r="BD281">
        <v>328.5</v>
      </c>
      <c r="BE281">
        <v>149.4</v>
      </c>
      <c r="BF281">
        <v>139.49</v>
      </c>
      <c r="BG281">
        <v>139.49</v>
      </c>
      <c r="BH281">
        <v>996.5</v>
      </c>
      <c r="BI281">
        <v>139.49</v>
      </c>
      <c r="BJ281">
        <v>1494</v>
      </c>
      <c r="BK281">
        <v>178.5</v>
      </c>
      <c r="BL281">
        <v>5607</v>
      </c>
      <c r="BM281">
        <v>4284</v>
      </c>
      <c r="BN281">
        <v>892.80000000000405</v>
      </c>
      <c r="BO281">
        <v>423.25</v>
      </c>
      <c r="BP281">
        <v>1160.7500000000732</v>
      </c>
      <c r="BQ281">
        <v>139.49</v>
      </c>
      <c r="BR281">
        <v>84.740000000000009</v>
      </c>
      <c r="BS281">
        <v>2906093</v>
      </c>
      <c r="BT281">
        <v>30015.399999999849</v>
      </c>
      <c r="BU281" t="str">
        <f>SRP[[#This Row],[Tier]]&amp;" - "&amp;DOLLAR(SRP[[#This Row],[United States]],2)&amp;" USD"</f>
        <v>279 - $139.49 USD</v>
      </c>
    </row>
    <row r="282" spans="1:73" x14ac:dyDescent="0.25">
      <c r="A282">
        <v>280</v>
      </c>
      <c r="B282">
        <v>139.99</v>
      </c>
      <c r="C282">
        <v>10640</v>
      </c>
      <c r="D282">
        <v>949</v>
      </c>
      <c r="E282">
        <v>199.95</v>
      </c>
      <c r="F282">
        <v>139.99</v>
      </c>
      <c r="G282">
        <v>12200</v>
      </c>
      <c r="H282">
        <v>139.99</v>
      </c>
      <c r="I282">
        <v>279</v>
      </c>
      <c r="J282">
        <v>210</v>
      </c>
      <c r="K282">
        <v>139.99</v>
      </c>
      <c r="L282">
        <v>79900</v>
      </c>
      <c r="M282" t="s">
        <v>530</v>
      </c>
      <c r="N282">
        <v>239900</v>
      </c>
      <c r="O282">
        <v>70000</v>
      </c>
      <c r="P282">
        <v>840</v>
      </c>
      <c r="Q282">
        <v>139.99</v>
      </c>
      <c r="R282">
        <v>2799</v>
      </c>
      <c r="S282">
        <v>845</v>
      </c>
      <c r="T282">
        <v>885</v>
      </c>
      <c r="U282">
        <v>139.99</v>
      </c>
      <c r="V282">
        <v>139.99</v>
      </c>
      <c r="W282">
        <v>139.99</v>
      </c>
      <c r="X282">
        <v>139.99</v>
      </c>
      <c r="Y282">
        <v>139.99</v>
      </c>
      <c r="Z282">
        <v>1469</v>
      </c>
      <c r="AA282">
        <v>27990</v>
      </c>
      <c r="AB282">
        <v>18199</v>
      </c>
      <c r="AC282">
        <v>4300</v>
      </c>
      <c r="AD282">
        <v>1370000</v>
      </c>
      <c r="AE282">
        <v>139.99</v>
      </c>
      <c r="AF282">
        <v>670</v>
      </c>
      <c r="AG282">
        <v>139.99</v>
      </c>
      <c r="AH282" t="e">
        <v>#REF!</v>
      </c>
      <c r="AI282">
        <v>20899</v>
      </c>
      <c r="AJ282">
        <v>137900</v>
      </c>
      <c r="AK282">
        <v>139.99</v>
      </c>
      <c r="AL282">
        <v>179</v>
      </c>
      <c r="AM282">
        <v>374.99999999999636</v>
      </c>
      <c r="AN282">
        <v>139.99</v>
      </c>
      <c r="AO282">
        <v>430</v>
      </c>
      <c r="AP282">
        <v>139.99</v>
      </c>
      <c r="AQ282">
        <v>41749</v>
      </c>
      <c r="AR282">
        <v>1909</v>
      </c>
      <c r="AS282">
        <v>139.99</v>
      </c>
      <c r="AT282">
        <v>159.94999999999999</v>
      </c>
      <c r="AU282">
        <v>999</v>
      </c>
      <c r="AV282">
        <v>13199</v>
      </c>
      <c r="AW282">
        <v>378.00000000000159</v>
      </c>
      <c r="AX282">
        <v>5799</v>
      </c>
      <c r="AY282">
        <v>379.99</v>
      </c>
      <c r="AZ282">
        <v>139.99</v>
      </c>
      <c r="BA282">
        <v>505.99999999999432</v>
      </c>
      <c r="BB282">
        <v>502.0000000000021</v>
      </c>
      <c r="BC282">
        <v>5699</v>
      </c>
      <c r="BD282">
        <v>329</v>
      </c>
      <c r="BE282">
        <v>149.9</v>
      </c>
      <c r="BF282">
        <v>139.99</v>
      </c>
      <c r="BG282">
        <v>139.99</v>
      </c>
      <c r="BH282">
        <v>999</v>
      </c>
      <c r="BI282">
        <v>139.99</v>
      </c>
      <c r="BJ282">
        <v>1499</v>
      </c>
      <c r="BK282">
        <v>179</v>
      </c>
      <c r="BL282">
        <v>5630</v>
      </c>
      <c r="BM282">
        <v>4299</v>
      </c>
      <c r="BN282">
        <v>896.00000000000409</v>
      </c>
      <c r="BO282">
        <v>425</v>
      </c>
      <c r="BP282">
        <v>1165.0000000000737</v>
      </c>
      <c r="BQ282">
        <v>139.99</v>
      </c>
      <c r="BR282">
        <v>84.990000000000009</v>
      </c>
      <c r="BS282">
        <v>2916510</v>
      </c>
      <c r="BT282">
        <v>30122.999999999847</v>
      </c>
      <c r="BU282" t="str">
        <f>SRP[[#This Row],[Tier]]&amp;" - "&amp;DOLLAR(SRP[[#This Row],[United States]],2)&amp;" USD"</f>
        <v>280 - $139.99 USD</v>
      </c>
    </row>
    <row r="283" spans="1:73" x14ac:dyDescent="0.25">
      <c r="A283">
        <v>281</v>
      </c>
      <c r="B283">
        <v>140.49</v>
      </c>
      <c r="C283">
        <v>10678</v>
      </c>
      <c r="D283">
        <v>951.5</v>
      </c>
      <c r="E283">
        <v>200.7</v>
      </c>
      <c r="F283">
        <v>140.49</v>
      </c>
      <c r="G283">
        <v>12245</v>
      </c>
      <c r="H283">
        <v>140.49</v>
      </c>
      <c r="I283">
        <v>280</v>
      </c>
      <c r="J283">
        <v>210.75</v>
      </c>
      <c r="K283">
        <v>140.49</v>
      </c>
      <c r="L283">
        <v>80150</v>
      </c>
      <c r="M283" t="s">
        <v>530</v>
      </c>
      <c r="N283">
        <v>240400</v>
      </c>
      <c r="O283">
        <v>70250</v>
      </c>
      <c r="P283">
        <v>843</v>
      </c>
      <c r="Q283">
        <v>140.49</v>
      </c>
      <c r="R283">
        <v>2809</v>
      </c>
      <c r="S283">
        <v>847.5</v>
      </c>
      <c r="T283">
        <v>888.25</v>
      </c>
      <c r="U283">
        <v>140.49</v>
      </c>
      <c r="V283">
        <v>140.49</v>
      </c>
      <c r="W283">
        <v>140.49</v>
      </c>
      <c r="X283">
        <v>140.49</v>
      </c>
      <c r="Y283">
        <v>140.49</v>
      </c>
      <c r="Z283">
        <v>1475.5</v>
      </c>
      <c r="AA283">
        <v>28090</v>
      </c>
      <c r="AB283">
        <v>18264</v>
      </c>
      <c r="AC283">
        <v>4310</v>
      </c>
      <c r="AD283">
        <v>1375000</v>
      </c>
      <c r="AE283">
        <v>140.49</v>
      </c>
      <c r="AF283">
        <v>672.5</v>
      </c>
      <c r="AG283">
        <v>140.49</v>
      </c>
      <c r="AH283" t="e">
        <v>#REF!</v>
      </c>
      <c r="AI283">
        <v>20974</v>
      </c>
      <c r="AJ283">
        <v>138400</v>
      </c>
      <c r="AK283">
        <v>140.49</v>
      </c>
      <c r="AL283">
        <v>179.5</v>
      </c>
      <c r="AM283">
        <v>376.34999999999633</v>
      </c>
      <c r="AN283">
        <v>140.49</v>
      </c>
      <c r="AO283">
        <v>431.5</v>
      </c>
      <c r="AP283">
        <v>140.49</v>
      </c>
      <c r="AQ283">
        <v>41899</v>
      </c>
      <c r="AR283">
        <v>1916</v>
      </c>
      <c r="AS283">
        <v>140.49</v>
      </c>
      <c r="AT283">
        <v>160.44999999999999</v>
      </c>
      <c r="AU283">
        <v>1001.5</v>
      </c>
      <c r="AV283">
        <v>13246.5</v>
      </c>
      <c r="AW283">
        <v>379.35000000000161</v>
      </c>
      <c r="AX283">
        <v>5819</v>
      </c>
      <c r="AY283">
        <v>380.99</v>
      </c>
      <c r="AZ283">
        <v>140.49</v>
      </c>
      <c r="BA283">
        <v>507.79999999999427</v>
      </c>
      <c r="BB283">
        <v>503.80000000000211</v>
      </c>
      <c r="BC283">
        <v>5719</v>
      </c>
      <c r="BD283">
        <v>329.5</v>
      </c>
      <c r="BE283">
        <v>150.4</v>
      </c>
      <c r="BF283">
        <v>140.49</v>
      </c>
      <c r="BG283">
        <v>140.49</v>
      </c>
      <c r="BH283">
        <v>1001.5</v>
      </c>
      <c r="BI283">
        <v>140.49</v>
      </c>
      <c r="BJ283">
        <v>1504</v>
      </c>
      <c r="BK283">
        <v>179.5</v>
      </c>
      <c r="BL283">
        <v>5653</v>
      </c>
      <c r="BM283">
        <v>4314</v>
      </c>
      <c r="BN283">
        <v>899.20000000000414</v>
      </c>
      <c r="BO283">
        <v>426.75</v>
      </c>
      <c r="BP283">
        <v>1169.2500000000741</v>
      </c>
      <c r="BQ283">
        <v>140.49</v>
      </c>
      <c r="BR283">
        <v>85.240000000000009</v>
      </c>
      <c r="BS283">
        <v>2926927</v>
      </c>
      <c r="BT283">
        <v>30230.599999999846</v>
      </c>
      <c r="BU283" t="str">
        <f>SRP[[#This Row],[Tier]]&amp;" - "&amp;DOLLAR(SRP[[#This Row],[United States]],2)&amp;" USD"</f>
        <v>281 - $140.49 USD</v>
      </c>
    </row>
    <row r="284" spans="1:73" x14ac:dyDescent="0.25">
      <c r="A284">
        <v>282</v>
      </c>
      <c r="B284">
        <v>140.99</v>
      </c>
      <c r="C284">
        <v>10716</v>
      </c>
      <c r="D284">
        <v>954</v>
      </c>
      <c r="E284">
        <v>201.45</v>
      </c>
      <c r="F284">
        <v>140.99</v>
      </c>
      <c r="G284">
        <v>12290</v>
      </c>
      <c r="H284">
        <v>140.99</v>
      </c>
      <c r="I284">
        <v>281</v>
      </c>
      <c r="J284">
        <v>211.5</v>
      </c>
      <c r="K284">
        <v>140.99</v>
      </c>
      <c r="L284">
        <v>80400</v>
      </c>
      <c r="M284" t="s">
        <v>530</v>
      </c>
      <c r="N284">
        <v>240900</v>
      </c>
      <c r="O284">
        <v>70500</v>
      </c>
      <c r="P284">
        <v>846</v>
      </c>
      <c r="Q284">
        <v>140.99</v>
      </c>
      <c r="R284">
        <v>2819</v>
      </c>
      <c r="S284">
        <v>850</v>
      </c>
      <c r="T284">
        <v>891.5</v>
      </c>
      <c r="U284">
        <v>140.99</v>
      </c>
      <c r="V284">
        <v>140.99</v>
      </c>
      <c r="W284">
        <v>140.99</v>
      </c>
      <c r="X284">
        <v>140.99</v>
      </c>
      <c r="Y284">
        <v>140.99</v>
      </c>
      <c r="Z284">
        <v>1482</v>
      </c>
      <c r="AA284">
        <v>28190</v>
      </c>
      <c r="AB284">
        <v>18329</v>
      </c>
      <c r="AC284">
        <v>4320</v>
      </c>
      <c r="AD284">
        <v>1380000</v>
      </c>
      <c r="AE284">
        <v>140.99</v>
      </c>
      <c r="AF284">
        <v>675</v>
      </c>
      <c r="AG284">
        <v>140.99</v>
      </c>
      <c r="AH284" t="e">
        <v>#REF!</v>
      </c>
      <c r="AI284">
        <v>21049</v>
      </c>
      <c r="AJ284">
        <v>138900</v>
      </c>
      <c r="AK284">
        <v>140.99</v>
      </c>
      <c r="AL284">
        <v>180</v>
      </c>
      <c r="AM284">
        <v>377.69999999999629</v>
      </c>
      <c r="AN284">
        <v>140.99</v>
      </c>
      <c r="AO284">
        <v>433</v>
      </c>
      <c r="AP284">
        <v>140.99</v>
      </c>
      <c r="AQ284">
        <v>42049</v>
      </c>
      <c r="AR284">
        <v>1923</v>
      </c>
      <c r="AS284">
        <v>140.99</v>
      </c>
      <c r="AT284">
        <v>160.94999999999999</v>
      </c>
      <c r="AU284">
        <v>1004</v>
      </c>
      <c r="AV284">
        <v>13294</v>
      </c>
      <c r="AW284">
        <v>380.70000000000164</v>
      </c>
      <c r="AX284">
        <v>5839</v>
      </c>
      <c r="AY284">
        <v>381.99</v>
      </c>
      <c r="AZ284">
        <v>140.99</v>
      </c>
      <c r="BA284">
        <v>509.59999999999422</v>
      </c>
      <c r="BB284">
        <v>505.60000000000213</v>
      </c>
      <c r="BC284">
        <v>5739</v>
      </c>
      <c r="BD284">
        <v>330</v>
      </c>
      <c r="BE284">
        <v>150.9</v>
      </c>
      <c r="BF284">
        <v>140.99</v>
      </c>
      <c r="BG284">
        <v>140.99</v>
      </c>
      <c r="BH284">
        <v>1004</v>
      </c>
      <c r="BI284">
        <v>140.99</v>
      </c>
      <c r="BJ284">
        <v>1509</v>
      </c>
      <c r="BK284">
        <v>180</v>
      </c>
      <c r="BL284">
        <v>5676</v>
      </c>
      <c r="BM284">
        <v>4329</v>
      </c>
      <c r="BN284">
        <v>902.40000000000418</v>
      </c>
      <c r="BO284">
        <v>428.5</v>
      </c>
      <c r="BP284">
        <v>1173.5000000000746</v>
      </c>
      <c r="BQ284">
        <v>140.99</v>
      </c>
      <c r="BR284">
        <v>85.490000000000009</v>
      </c>
      <c r="BS284">
        <v>2937344</v>
      </c>
      <c r="BT284">
        <v>30338.199999999844</v>
      </c>
      <c r="BU284" t="str">
        <f>SRP[[#This Row],[Tier]]&amp;" - "&amp;DOLLAR(SRP[[#This Row],[United States]],2)&amp;" USD"</f>
        <v>282 - $140.99 USD</v>
      </c>
    </row>
    <row r="285" spans="1:73" x14ac:dyDescent="0.25">
      <c r="A285">
        <v>283</v>
      </c>
      <c r="B285">
        <v>141.49</v>
      </c>
      <c r="C285">
        <v>10754</v>
      </c>
      <c r="D285">
        <v>956.5</v>
      </c>
      <c r="E285">
        <v>202.2</v>
      </c>
      <c r="F285">
        <v>141.49</v>
      </c>
      <c r="G285">
        <v>12335</v>
      </c>
      <c r="H285">
        <v>141.49</v>
      </c>
      <c r="I285">
        <v>282</v>
      </c>
      <c r="J285">
        <v>212.25</v>
      </c>
      <c r="K285">
        <v>141.49</v>
      </c>
      <c r="L285">
        <v>80650</v>
      </c>
      <c r="M285" t="s">
        <v>530</v>
      </c>
      <c r="N285">
        <v>241400</v>
      </c>
      <c r="O285">
        <v>70750</v>
      </c>
      <c r="P285">
        <v>849</v>
      </c>
      <c r="Q285">
        <v>141.49</v>
      </c>
      <c r="R285">
        <v>2829</v>
      </c>
      <c r="S285">
        <v>852.5</v>
      </c>
      <c r="T285">
        <v>894.75</v>
      </c>
      <c r="U285">
        <v>141.49</v>
      </c>
      <c r="V285">
        <v>141.49</v>
      </c>
      <c r="W285">
        <v>141.49</v>
      </c>
      <c r="X285">
        <v>141.49</v>
      </c>
      <c r="Y285">
        <v>141.49</v>
      </c>
      <c r="Z285">
        <v>1488.5</v>
      </c>
      <c r="AA285">
        <v>28290</v>
      </c>
      <c r="AB285">
        <v>18394</v>
      </c>
      <c r="AC285">
        <v>4330</v>
      </c>
      <c r="AD285">
        <v>1385000</v>
      </c>
      <c r="AE285">
        <v>141.49</v>
      </c>
      <c r="AF285">
        <v>677.5</v>
      </c>
      <c r="AG285">
        <v>141.49</v>
      </c>
      <c r="AH285" t="e">
        <v>#REF!</v>
      </c>
      <c r="AI285">
        <v>21124</v>
      </c>
      <c r="AJ285">
        <v>139400</v>
      </c>
      <c r="AK285">
        <v>141.49</v>
      </c>
      <c r="AL285">
        <v>180.5</v>
      </c>
      <c r="AM285">
        <v>379.04999999999626</v>
      </c>
      <c r="AN285">
        <v>141.49</v>
      </c>
      <c r="AO285">
        <v>434.5</v>
      </c>
      <c r="AP285">
        <v>141.49</v>
      </c>
      <c r="AQ285">
        <v>42199</v>
      </c>
      <c r="AR285">
        <v>1930</v>
      </c>
      <c r="AS285">
        <v>141.49</v>
      </c>
      <c r="AT285">
        <v>161.44999999999999</v>
      </c>
      <c r="AU285">
        <v>1006.5</v>
      </c>
      <c r="AV285">
        <v>13341.5</v>
      </c>
      <c r="AW285">
        <v>382.05000000000166</v>
      </c>
      <c r="AX285">
        <v>5859</v>
      </c>
      <c r="AY285">
        <v>382.99</v>
      </c>
      <c r="AZ285">
        <v>141.49</v>
      </c>
      <c r="BA285">
        <v>511.39999999999418</v>
      </c>
      <c r="BB285">
        <v>507.40000000000214</v>
      </c>
      <c r="BC285">
        <v>5759</v>
      </c>
      <c r="BD285">
        <v>330.5</v>
      </c>
      <c r="BE285">
        <v>151.4</v>
      </c>
      <c r="BF285">
        <v>141.49</v>
      </c>
      <c r="BG285">
        <v>141.49</v>
      </c>
      <c r="BH285">
        <v>1006.5</v>
      </c>
      <c r="BI285">
        <v>141.49</v>
      </c>
      <c r="BJ285">
        <v>1514</v>
      </c>
      <c r="BK285">
        <v>180.5</v>
      </c>
      <c r="BL285">
        <v>5699</v>
      </c>
      <c r="BM285">
        <v>4344</v>
      </c>
      <c r="BN285">
        <v>905.60000000000423</v>
      </c>
      <c r="BO285">
        <v>430.25</v>
      </c>
      <c r="BP285">
        <v>1177.750000000075</v>
      </c>
      <c r="BQ285">
        <v>141.49</v>
      </c>
      <c r="BR285">
        <v>85.740000000000009</v>
      </c>
      <c r="BS285">
        <v>2947761</v>
      </c>
      <c r="BT285">
        <v>30445.799999999843</v>
      </c>
      <c r="BU285" t="str">
        <f>SRP[[#This Row],[Tier]]&amp;" - "&amp;DOLLAR(SRP[[#This Row],[United States]],2)&amp;" USD"</f>
        <v>283 - $141.49 USD</v>
      </c>
    </row>
    <row r="286" spans="1:73" x14ac:dyDescent="0.25">
      <c r="A286">
        <v>284</v>
      </c>
      <c r="B286">
        <v>141.99</v>
      </c>
      <c r="C286">
        <v>10792</v>
      </c>
      <c r="D286">
        <v>959</v>
      </c>
      <c r="E286">
        <v>202.95</v>
      </c>
      <c r="F286">
        <v>141.99</v>
      </c>
      <c r="G286">
        <v>12380</v>
      </c>
      <c r="H286">
        <v>141.99</v>
      </c>
      <c r="I286">
        <v>283</v>
      </c>
      <c r="J286">
        <v>213</v>
      </c>
      <c r="K286">
        <v>141.99</v>
      </c>
      <c r="L286">
        <v>80900</v>
      </c>
      <c r="M286" t="s">
        <v>530</v>
      </c>
      <c r="N286">
        <v>241900</v>
      </c>
      <c r="O286">
        <v>71000</v>
      </c>
      <c r="P286">
        <v>852</v>
      </c>
      <c r="Q286">
        <v>141.99</v>
      </c>
      <c r="R286">
        <v>2839</v>
      </c>
      <c r="S286">
        <v>855</v>
      </c>
      <c r="T286">
        <v>898</v>
      </c>
      <c r="U286">
        <v>141.99</v>
      </c>
      <c r="V286">
        <v>141.99</v>
      </c>
      <c r="W286">
        <v>141.99</v>
      </c>
      <c r="X286">
        <v>141.99</v>
      </c>
      <c r="Y286">
        <v>141.99</v>
      </c>
      <c r="Z286">
        <v>1495</v>
      </c>
      <c r="AA286">
        <v>28390</v>
      </c>
      <c r="AB286">
        <v>18459</v>
      </c>
      <c r="AC286">
        <v>4340</v>
      </c>
      <c r="AD286">
        <v>1390000</v>
      </c>
      <c r="AE286">
        <v>141.99</v>
      </c>
      <c r="AF286">
        <v>680</v>
      </c>
      <c r="AG286">
        <v>141.99</v>
      </c>
      <c r="AH286" t="e">
        <v>#REF!</v>
      </c>
      <c r="AI286">
        <v>21199</v>
      </c>
      <c r="AJ286">
        <v>139900</v>
      </c>
      <c r="AK286">
        <v>141.99</v>
      </c>
      <c r="AL286">
        <v>181</v>
      </c>
      <c r="AM286">
        <v>380.39999999999623</v>
      </c>
      <c r="AN286">
        <v>141.99</v>
      </c>
      <c r="AO286">
        <v>436</v>
      </c>
      <c r="AP286">
        <v>141.99</v>
      </c>
      <c r="AQ286">
        <v>42349</v>
      </c>
      <c r="AR286">
        <v>1937</v>
      </c>
      <c r="AS286">
        <v>141.99</v>
      </c>
      <c r="AT286">
        <v>161.94999999999999</v>
      </c>
      <c r="AU286">
        <v>1009</v>
      </c>
      <c r="AV286">
        <v>13389</v>
      </c>
      <c r="AW286">
        <v>383.40000000000168</v>
      </c>
      <c r="AX286">
        <v>5879</v>
      </c>
      <c r="AY286">
        <v>383.99</v>
      </c>
      <c r="AZ286">
        <v>141.99</v>
      </c>
      <c r="BA286">
        <v>513.19999999999413</v>
      </c>
      <c r="BB286">
        <v>509.20000000000215</v>
      </c>
      <c r="BC286">
        <v>5779</v>
      </c>
      <c r="BD286">
        <v>331</v>
      </c>
      <c r="BE286">
        <v>151.9</v>
      </c>
      <c r="BF286">
        <v>141.99</v>
      </c>
      <c r="BG286">
        <v>141.99</v>
      </c>
      <c r="BH286">
        <v>1009</v>
      </c>
      <c r="BI286">
        <v>141.99</v>
      </c>
      <c r="BJ286">
        <v>1519</v>
      </c>
      <c r="BK286">
        <v>181</v>
      </c>
      <c r="BL286">
        <v>5722</v>
      </c>
      <c r="BM286">
        <v>4359</v>
      </c>
      <c r="BN286">
        <v>908.80000000000427</v>
      </c>
      <c r="BO286">
        <v>432</v>
      </c>
      <c r="BP286">
        <v>1182.0000000000755</v>
      </c>
      <c r="BQ286">
        <v>141.99</v>
      </c>
      <c r="BR286">
        <v>85.990000000000009</v>
      </c>
      <c r="BS286">
        <v>2958178</v>
      </c>
      <c r="BT286">
        <v>30553.399999999841</v>
      </c>
      <c r="BU286" t="str">
        <f>SRP[[#This Row],[Tier]]&amp;" - "&amp;DOLLAR(SRP[[#This Row],[United States]],2)&amp;" USD"</f>
        <v>284 - $141.99 USD</v>
      </c>
    </row>
    <row r="287" spans="1:73" x14ac:dyDescent="0.25">
      <c r="A287">
        <v>285</v>
      </c>
      <c r="B287">
        <v>142.49</v>
      </c>
      <c r="C287">
        <v>10830</v>
      </c>
      <c r="D287">
        <v>961.5</v>
      </c>
      <c r="E287">
        <v>203.7</v>
      </c>
      <c r="F287">
        <v>142.49</v>
      </c>
      <c r="G287">
        <v>12425</v>
      </c>
      <c r="H287">
        <v>142.49</v>
      </c>
      <c r="I287">
        <v>284</v>
      </c>
      <c r="J287">
        <v>213.75</v>
      </c>
      <c r="K287">
        <v>142.49</v>
      </c>
      <c r="L287">
        <v>81150</v>
      </c>
      <c r="M287" t="s">
        <v>530</v>
      </c>
      <c r="N287">
        <v>242400</v>
      </c>
      <c r="O287">
        <v>71250</v>
      </c>
      <c r="P287">
        <v>855</v>
      </c>
      <c r="Q287">
        <v>142.49</v>
      </c>
      <c r="R287">
        <v>2849</v>
      </c>
      <c r="S287">
        <v>857.5</v>
      </c>
      <c r="T287">
        <v>901.25</v>
      </c>
      <c r="U287">
        <v>142.49</v>
      </c>
      <c r="V287">
        <v>142.49</v>
      </c>
      <c r="W287">
        <v>142.49</v>
      </c>
      <c r="X287">
        <v>142.49</v>
      </c>
      <c r="Y287">
        <v>142.49</v>
      </c>
      <c r="Z287">
        <v>1501.5</v>
      </c>
      <c r="AA287">
        <v>28490</v>
      </c>
      <c r="AB287">
        <v>18524</v>
      </c>
      <c r="AC287">
        <v>4350</v>
      </c>
      <c r="AD287">
        <v>1395000</v>
      </c>
      <c r="AE287">
        <v>142.49</v>
      </c>
      <c r="AF287">
        <v>682.5</v>
      </c>
      <c r="AG287">
        <v>142.49</v>
      </c>
      <c r="AH287" t="e">
        <v>#REF!</v>
      </c>
      <c r="AI287">
        <v>21274</v>
      </c>
      <c r="AJ287">
        <v>140400</v>
      </c>
      <c r="AK287">
        <v>142.49</v>
      </c>
      <c r="AL287">
        <v>181.5</v>
      </c>
      <c r="AM287">
        <v>381.74999999999619</v>
      </c>
      <c r="AN287">
        <v>142.49</v>
      </c>
      <c r="AO287">
        <v>437.5</v>
      </c>
      <c r="AP287">
        <v>142.49</v>
      </c>
      <c r="AQ287">
        <v>42499</v>
      </c>
      <c r="AR287">
        <v>1944</v>
      </c>
      <c r="AS287">
        <v>142.49</v>
      </c>
      <c r="AT287">
        <v>162.44999999999999</v>
      </c>
      <c r="AU287">
        <v>1011.5</v>
      </c>
      <c r="AV287">
        <v>13436.5</v>
      </c>
      <c r="AW287">
        <v>384.75000000000171</v>
      </c>
      <c r="AX287">
        <v>5899</v>
      </c>
      <c r="AY287">
        <v>384.99</v>
      </c>
      <c r="AZ287">
        <v>142.49</v>
      </c>
      <c r="BA287">
        <v>514.99999999999409</v>
      </c>
      <c r="BB287">
        <v>511.00000000000216</v>
      </c>
      <c r="BC287">
        <v>5799</v>
      </c>
      <c r="BD287">
        <v>331.5</v>
      </c>
      <c r="BE287">
        <v>152.4</v>
      </c>
      <c r="BF287">
        <v>142.49</v>
      </c>
      <c r="BG287">
        <v>142.49</v>
      </c>
      <c r="BH287">
        <v>1011.5</v>
      </c>
      <c r="BI287">
        <v>142.49</v>
      </c>
      <c r="BJ287">
        <v>1524</v>
      </c>
      <c r="BK287">
        <v>181.5</v>
      </c>
      <c r="BL287">
        <v>5745</v>
      </c>
      <c r="BM287">
        <v>4374</v>
      </c>
      <c r="BN287">
        <v>912.00000000000432</v>
      </c>
      <c r="BO287">
        <v>433.75</v>
      </c>
      <c r="BP287">
        <v>1186.2500000000759</v>
      </c>
      <c r="BQ287">
        <v>142.49</v>
      </c>
      <c r="BR287">
        <v>86.240000000000009</v>
      </c>
      <c r="BS287">
        <v>2968595</v>
      </c>
      <c r="BT287">
        <v>30660.99999999984</v>
      </c>
      <c r="BU287" t="str">
        <f>SRP[[#This Row],[Tier]]&amp;" - "&amp;DOLLAR(SRP[[#This Row],[United States]],2)&amp;" USD"</f>
        <v>285 - $142.49 USD</v>
      </c>
    </row>
    <row r="288" spans="1:73" x14ac:dyDescent="0.25">
      <c r="A288">
        <v>286</v>
      </c>
      <c r="B288">
        <v>142.99</v>
      </c>
      <c r="C288">
        <v>10868</v>
      </c>
      <c r="D288">
        <v>964</v>
      </c>
      <c r="E288">
        <v>204.45</v>
      </c>
      <c r="F288">
        <v>142.99</v>
      </c>
      <c r="G288">
        <v>12470</v>
      </c>
      <c r="H288">
        <v>142.99</v>
      </c>
      <c r="I288">
        <v>285</v>
      </c>
      <c r="J288">
        <v>214.5</v>
      </c>
      <c r="K288">
        <v>142.99</v>
      </c>
      <c r="L288">
        <v>81400</v>
      </c>
      <c r="M288" t="s">
        <v>530</v>
      </c>
      <c r="N288">
        <v>242900</v>
      </c>
      <c r="O288">
        <v>71500</v>
      </c>
      <c r="P288">
        <v>858</v>
      </c>
      <c r="Q288">
        <v>142.99</v>
      </c>
      <c r="R288">
        <v>2859</v>
      </c>
      <c r="S288">
        <v>860</v>
      </c>
      <c r="T288">
        <v>904.5</v>
      </c>
      <c r="U288">
        <v>142.99</v>
      </c>
      <c r="V288">
        <v>142.99</v>
      </c>
      <c r="W288">
        <v>142.99</v>
      </c>
      <c r="X288">
        <v>142.99</v>
      </c>
      <c r="Y288">
        <v>142.99</v>
      </c>
      <c r="Z288">
        <v>1508</v>
      </c>
      <c r="AA288">
        <v>28590</v>
      </c>
      <c r="AB288">
        <v>18589</v>
      </c>
      <c r="AC288">
        <v>4360</v>
      </c>
      <c r="AD288">
        <v>1400000</v>
      </c>
      <c r="AE288">
        <v>142.99</v>
      </c>
      <c r="AF288">
        <v>685</v>
      </c>
      <c r="AG288">
        <v>142.99</v>
      </c>
      <c r="AH288" t="e">
        <v>#REF!</v>
      </c>
      <c r="AI288">
        <v>21349</v>
      </c>
      <c r="AJ288">
        <v>140900</v>
      </c>
      <c r="AK288">
        <v>142.99</v>
      </c>
      <c r="AL288">
        <v>182</v>
      </c>
      <c r="AM288">
        <v>383.09999999999616</v>
      </c>
      <c r="AN288">
        <v>142.99</v>
      </c>
      <c r="AO288">
        <v>439</v>
      </c>
      <c r="AP288">
        <v>142.99</v>
      </c>
      <c r="AQ288">
        <v>42649</v>
      </c>
      <c r="AR288">
        <v>1951</v>
      </c>
      <c r="AS288">
        <v>142.99</v>
      </c>
      <c r="AT288">
        <v>162.94999999999999</v>
      </c>
      <c r="AU288">
        <v>1014</v>
      </c>
      <c r="AV288">
        <v>13484</v>
      </c>
      <c r="AW288">
        <v>386.10000000000173</v>
      </c>
      <c r="AX288">
        <v>5919</v>
      </c>
      <c r="AY288">
        <v>385.99</v>
      </c>
      <c r="AZ288">
        <v>142.99</v>
      </c>
      <c r="BA288">
        <v>516.79999999999404</v>
      </c>
      <c r="BB288">
        <v>512.80000000000223</v>
      </c>
      <c r="BC288">
        <v>5819</v>
      </c>
      <c r="BD288">
        <v>332</v>
      </c>
      <c r="BE288">
        <v>152.9</v>
      </c>
      <c r="BF288">
        <v>142.99</v>
      </c>
      <c r="BG288">
        <v>142.99</v>
      </c>
      <c r="BH288">
        <v>1014</v>
      </c>
      <c r="BI288">
        <v>142.99</v>
      </c>
      <c r="BJ288">
        <v>1529</v>
      </c>
      <c r="BK288">
        <v>182</v>
      </c>
      <c r="BL288">
        <v>5768</v>
      </c>
      <c r="BM288">
        <v>4389</v>
      </c>
      <c r="BN288">
        <v>915.20000000000437</v>
      </c>
      <c r="BO288">
        <v>435.5</v>
      </c>
      <c r="BP288">
        <v>1190.5000000000764</v>
      </c>
      <c r="BQ288">
        <v>142.99</v>
      </c>
      <c r="BR288">
        <v>86.490000000000009</v>
      </c>
      <c r="BS288">
        <v>2979012</v>
      </c>
      <c r="BT288">
        <v>30768.599999999838</v>
      </c>
      <c r="BU288" t="str">
        <f>SRP[[#This Row],[Tier]]&amp;" - "&amp;DOLLAR(SRP[[#This Row],[United States]],2)&amp;" USD"</f>
        <v>286 - $142.99 USD</v>
      </c>
    </row>
    <row r="289" spans="1:73" x14ac:dyDescent="0.25">
      <c r="A289">
        <v>287</v>
      </c>
      <c r="B289">
        <v>143.49</v>
      </c>
      <c r="C289">
        <v>10906</v>
      </c>
      <c r="D289">
        <v>966.5</v>
      </c>
      <c r="E289">
        <v>205.2</v>
      </c>
      <c r="F289">
        <v>143.49</v>
      </c>
      <c r="G289">
        <v>12515</v>
      </c>
      <c r="H289">
        <v>143.49</v>
      </c>
      <c r="I289">
        <v>286</v>
      </c>
      <c r="J289">
        <v>215.25</v>
      </c>
      <c r="K289">
        <v>143.49</v>
      </c>
      <c r="L289">
        <v>81650</v>
      </c>
      <c r="M289" t="s">
        <v>530</v>
      </c>
      <c r="N289">
        <v>243400</v>
      </c>
      <c r="O289">
        <v>71750</v>
      </c>
      <c r="P289">
        <v>861</v>
      </c>
      <c r="Q289">
        <v>143.49</v>
      </c>
      <c r="R289">
        <v>2869</v>
      </c>
      <c r="S289">
        <v>862.5</v>
      </c>
      <c r="T289">
        <v>907.75</v>
      </c>
      <c r="U289">
        <v>143.49</v>
      </c>
      <c r="V289">
        <v>143.49</v>
      </c>
      <c r="W289">
        <v>143.49</v>
      </c>
      <c r="X289">
        <v>143.49</v>
      </c>
      <c r="Y289">
        <v>143.49</v>
      </c>
      <c r="Z289">
        <v>1514.5</v>
      </c>
      <c r="AA289">
        <v>28690</v>
      </c>
      <c r="AB289">
        <v>18654</v>
      </c>
      <c r="AC289">
        <v>4370</v>
      </c>
      <c r="AD289">
        <v>1405000</v>
      </c>
      <c r="AE289">
        <v>143.49</v>
      </c>
      <c r="AF289">
        <v>687.5</v>
      </c>
      <c r="AG289">
        <v>143.49</v>
      </c>
      <c r="AH289" t="e">
        <v>#REF!</v>
      </c>
      <c r="AI289">
        <v>21424</v>
      </c>
      <c r="AJ289">
        <v>141400</v>
      </c>
      <c r="AK289">
        <v>143.49</v>
      </c>
      <c r="AL289">
        <v>182.5</v>
      </c>
      <c r="AM289">
        <v>384.44999999999612</v>
      </c>
      <c r="AN289">
        <v>143.49</v>
      </c>
      <c r="AO289">
        <v>440.5</v>
      </c>
      <c r="AP289">
        <v>143.49</v>
      </c>
      <c r="AQ289">
        <v>42799</v>
      </c>
      <c r="AR289">
        <v>1958</v>
      </c>
      <c r="AS289">
        <v>143.49</v>
      </c>
      <c r="AT289">
        <v>163.44999999999999</v>
      </c>
      <c r="AU289">
        <v>1016.5</v>
      </c>
      <c r="AV289">
        <v>13531.5</v>
      </c>
      <c r="AW289">
        <v>387.45000000000175</v>
      </c>
      <c r="AX289">
        <v>5939</v>
      </c>
      <c r="AY289">
        <v>386.99</v>
      </c>
      <c r="AZ289">
        <v>143.49</v>
      </c>
      <c r="BA289">
        <v>518.599999999994</v>
      </c>
      <c r="BB289">
        <v>514.6000000000023</v>
      </c>
      <c r="BC289">
        <v>5839</v>
      </c>
      <c r="BD289">
        <v>332.5</v>
      </c>
      <c r="BE289">
        <v>153.4</v>
      </c>
      <c r="BF289">
        <v>143.49</v>
      </c>
      <c r="BG289">
        <v>143.49</v>
      </c>
      <c r="BH289">
        <v>1016.5</v>
      </c>
      <c r="BI289">
        <v>143.49</v>
      </c>
      <c r="BJ289">
        <v>1534</v>
      </c>
      <c r="BK289">
        <v>182.5</v>
      </c>
      <c r="BL289">
        <v>5791</v>
      </c>
      <c r="BM289">
        <v>4404</v>
      </c>
      <c r="BN289">
        <v>918.40000000000441</v>
      </c>
      <c r="BO289">
        <v>437.25</v>
      </c>
      <c r="BP289">
        <v>1194.7500000000769</v>
      </c>
      <c r="BQ289">
        <v>143.49</v>
      </c>
      <c r="BR289">
        <v>86.740000000000009</v>
      </c>
      <c r="BS289">
        <v>2989429</v>
      </c>
      <c r="BT289">
        <v>30876.199999999837</v>
      </c>
      <c r="BU289" t="str">
        <f>SRP[[#This Row],[Tier]]&amp;" - "&amp;DOLLAR(SRP[[#This Row],[United States]],2)&amp;" USD"</f>
        <v>287 - $143.49 USD</v>
      </c>
    </row>
    <row r="290" spans="1:73" x14ac:dyDescent="0.25">
      <c r="A290">
        <v>288</v>
      </c>
      <c r="B290">
        <v>143.99</v>
      </c>
      <c r="C290">
        <v>10944</v>
      </c>
      <c r="D290">
        <v>969</v>
      </c>
      <c r="E290">
        <v>205.95</v>
      </c>
      <c r="F290">
        <v>143.99</v>
      </c>
      <c r="G290">
        <v>12560</v>
      </c>
      <c r="H290">
        <v>143.99</v>
      </c>
      <c r="I290">
        <v>287</v>
      </c>
      <c r="J290">
        <v>216</v>
      </c>
      <c r="K290">
        <v>143.99</v>
      </c>
      <c r="L290">
        <v>81900</v>
      </c>
      <c r="M290" t="s">
        <v>530</v>
      </c>
      <c r="N290">
        <v>243900</v>
      </c>
      <c r="O290">
        <v>72000</v>
      </c>
      <c r="P290">
        <v>864</v>
      </c>
      <c r="Q290">
        <v>143.99</v>
      </c>
      <c r="R290">
        <v>2879</v>
      </c>
      <c r="S290">
        <v>865</v>
      </c>
      <c r="T290">
        <v>911</v>
      </c>
      <c r="U290">
        <v>143.99</v>
      </c>
      <c r="V290">
        <v>143.99</v>
      </c>
      <c r="W290">
        <v>143.99</v>
      </c>
      <c r="X290">
        <v>143.99</v>
      </c>
      <c r="Y290">
        <v>143.99</v>
      </c>
      <c r="Z290">
        <v>1521</v>
      </c>
      <c r="AA290">
        <v>28790</v>
      </c>
      <c r="AB290">
        <v>18719</v>
      </c>
      <c r="AC290">
        <v>4380</v>
      </c>
      <c r="AD290">
        <v>1410000</v>
      </c>
      <c r="AE290">
        <v>143.99</v>
      </c>
      <c r="AF290">
        <v>690</v>
      </c>
      <c r="AG290">
        <v>143.99</v>
      </c>
      <c r="AH290" t="e">
        <v>#REF!</v>
      </c>
      <c r="AI290">
        <v>21499</v>
      </c>
      <c r="AJ290">
        <v>141900</v>
      </c>
      <c r="AK290">
        <v>143.99</v>
      </c>
      <c r="AL290">
        <v>183</v>
      </c>
      <c r="AM290">
        <v>385.79999999999609</v>
      </c>
      <c r="AN290">
        <v>143.99</v>
      </c>
      <c r="AO290">
        <v>442</v>
      </c>
      <c r="AP290">
        <v>143.99</v>
      </c>
      <c r="AQ290">
        <v>42949</v>
      </c>
      <c r="AR290">
        <v>1965</v>
      </c>
      <c r="AS290">
        <v>143.99</v>
      </c>
      <c r="AT290">
        <v>163.95</v>
      </c>
      <c r="AU290">
        <v>1019</v>
      </c>
      <c r="AV290">
        <v>13579</v>
      </c>
      <c r="AW290">
        <v>388.80000000000177</v>
      </c>
      <c r="AX290">
        <v>5959</v>
      </c>
      <c r="AY290">
        <v>387.99</v>
      </c>
      <c r="AZ290">
        <v>143.99</v>
      </c>
      <c r="BA290">
        <v>520.39999999999395</v>
      </c>
      <c r="BB290">
        <v>516.40000000000236</v>
      </c>
      <c r="BC290">
        <v>5859</v>
      </c>
      <c r="BD290">
        <v>333</v>
      </c>
      <c r="BE290">
        <v>153.9</v>
      </c>
      <c r="BF290">
        <v>143.99</v>
      </c>
      <c r="BG290">
        <v>143.99</v>
      </c>
      <c r="BH290">
        <v>1019</v>
      </c>
      <c r="BI290">
        <v>143.99</v>
      </c>
      <c r="BJ290">
        <v>1539</v>
      </c>
      <c r="BK290">
        <v>183</v>
      </c>
      <c r="BL290">
        <v>5814</v>
      </c>
      <c r="BM290">
        <v>4419</v>
      </c>
      <c r="BN290">
        <v>921.60000000000446</v>
      </c>
      <c r="BO290">
        <v>439</v>
      </c>
      <c r="BP290">
        <v>1199.0000000000773</v>
      </c>
      <c r="BQ290">
        <v>143.99</v>
      </c>
      <c r="BR290">
        <v>86.990000000000009</v>
      </c>
      <c r="BS290">
        <v>2999846</v>
      </c>
      <c r="BT290">
        <v>30983.799999999836</v>
      </c>
      <c r="BU290" t="str">
        <f>SRP[[#This Row],[Tier]]&amp;" - "&amp;DOLLAR(SRP[[#This Row],[United States]],2)&amp;" USD"</f>
        <v>288 - $143.99 USD</v>
      </c>
    </row>
    <row r="291" spans="1:73" x14ac:dyDescent="0.25">
      <c r="A291">
        <v>289</v>
      </c>
      <c r="B291">
        <v>144.49</v>
      </c>
      <c r="C291">
        <v>10982</v>
      </c>
      <c r="D291">
        <v>971.5</v>
      </c>
      <c r="E291">
        <v>206.7</v>
      </c>
      <c r="F291">
        <v>144.49</v>
      </c>
      <c r="G291">
        <v>12605</v>
      </c>
      <c r="H291">
        <v>144.49</v>
      </c>
      <c r="I291">
        <v>288</v>
      </c>
      <c r="J291">
        <v>216.75</v>
      </c>
      <c r="K291">
        <v>144.49</v>
      </c>
      <c r="L291">
        <v>82150</v>
      </c>
      <c r="M291" t="s">
        <v>530</v>
      </c>
      <c r="N291">
        <v>244400</v>
      </c>
      <c r="O291">
        <v>72250</v>
      </c>
      <c r="P291">
        <v>867</v>
      </c>
      <c r="Q291">
        <v>144.49</v>
      </c>
      <c r="R291">
        <v>2889</v>
      </c>
      <c r="S291">
        <v>867.5</v>
      </c>
      <c r="T291">
        <v>914.25</v>
      </c>
      <c r="U291">
        <v>144.49</v>
      </c>
      <c r="V291">
        <v>144.49</v>
      </c>
      <c r="W291">
        <v>144.49</v>
      </c>
      <c r="X291">
        <v>144.49</v>
      </c>
      <c r="Y291">
        <v>144.49</v>
      </c>
      <c r="Z291">
        <v>1527.5</v>
      </c>
      <c r="AA291">
        <v>28890</v>
      </c>
      <c r="AB291">
        <v>18784</v>
      </c>
      <c r="AC291">
        <v>4390</v>
      </c>
      <c r="AD291">
        <v>1415000</v>
      </c>
      <c r="AE291">
        <v>144.49</v>
      </c>
      <c r="AF291">
        <v>692.5</v>
      </c>
      <c r="AG291">
        <v>144.49</v>
      </c>
      <c r="AH291" t="e">
        <v>#REF!</v>
      </c>
      <c r="AI291">
        <v>21574</v>
      </c>
      <c r="AJ291">
        <v>142400</v>
      </c>
      <c r="AK291">
        <v>144.49</v>
      </c>
      <c r="AL291">
        <v>183.5</v>
      </c>
      <c r="AM291">
        <v>387.14999999999606</v>
      </c>
      <c r="AN291">
        <v>144.49</v>
      </c>
      <c r="AO291">
        <v>443.5</v>
      </c>
      <c r="AP291">
        <v>144.49</v>
      </c>
      <c r="AQ291">
        <v>43099</v>
      </c>
      <c r="AR291">
        <v>1972</v>
      </c>
      <c r="AS291">
        <v>144.49</v>
      </c>
      <c r="AT291">
        <v>164.45</v>
      </c>
      <c r="AU291">
        <v>1021.5</v>
      </c>
      <c r="AV291">
        <v>13626.5</v>
      </c>
      <c r="AW291">
        <v>390.1500000000018</v>
      </c>
      <c r="AX291">
        <v>5979</v>
      </c>
      <c r="AY291">
        <v>388.99</v>
      </c>
      <c r="AZ291">
        <v>144.49</v>
      </c>
      <c r="BA291">
        <v>522.19999999999391</v>
      </c>
      <c r="BB291">
        <v>518.20000000000243</v>
      </c>
      <c r="BC291">
        <v>5879</v>
      </c>
      <c r="BD291">
        <v>333.5</v>
      </c>
      <c r="BE291">
        <v>154.4</v>
      </c>
      <c r="BF291">
        <v>144.49</v>
      </c>
      <c r="BG291">
        <v>144.49</v>
      </c>
      <c r="BH291">
        <v>1021.5</v>
      </c>
      <c r="BI291">
        <v>144.49</v>
      </c>
      <c r="BJ291">
        <v>1544</v>
      </c>
      <c r="BK291">
        <v>183.5</v>
      </c>
      <c r="BL291">
        <v>5837</v>
      </c>
      <c r="BM291">
        <v>4434</v>
      </c>
      <c r="BN291">
        <v>924.8000000000045</v>
      </c>
      <c r="BO291">
        <v>440.75</v>
      </c>
      <c r="BP291">
        <v>1203.2500000000778</v>
      </c>
      <c r="BQ291">
        <v>144.49</v>
      </c>
      <c r="BR291">
        <v>87.240000000000009</v>
      </c>
      <c r="BS291">
        <v>3010263</v>
      </c>
      <c r="BT291">
        <v>31091.399999999834</v>
      </c>
      <c r="BU291" t="str">
        <f>SRP[[#This Row],[Tier]]&amp;" - "&amp;DOLLAR(SRP[[#This Row],[United States]],2)&amp;" USD"</f>
        <v>289 - $144.49 USD</v>
      </c>
    </row>
    <row r="292" spans="1:73" x14ac:dyDescent="0.25">
      <c r="A292">
        <v>290</v>
      </c>
      <c r="B292">
        <v>144.99</v>
      </c>
      <c r="C292">
        <v>11020</v>
      </c>
      <c r="D292">
        <v>974</v>
      </c>
      <c r="E292">
        <v>207.45</v>
      </c>
      <c r="F292">
        <v>144.99</v>
      </c>
      <c r="G292">
        <v>12650</v>
      </c>
      <c r="H292">
        <v>144.99</v>
      </c>
      <c r="I292">
        <v>289</v>
      </c>
      <c r="J292">
        <v>217.5</v>
      </c>
      <c r="K292">
        <v>144.99</v>
      </c>
      <c r="L292">
        <v>82400</v>
      </c>
      <c r="M292" t="s">
        <v>530</v>
      </c>
      <c r="N292">
        <v>244900</v>
      </c>
      <c r="O292">
        <v>72500</v>
      </c>
      <c r="P292">
        <v>870</v>
      </c>
      <c r="Q292">
        <v>144.99</v>
      </c>
      <c r="R292">
        <v>2899</v>
      </c>
      <c r="S292">
        <v>870</v>
      </c>
      <c r="T292">
        <v>917.5</v>
      </c>
      <c r="U292">
        <v>144.99</v>
      </c>
      <c r="V292">
        <v>144.99</v>
      </c>
      <c r="W292">
        <v>144.99</v>
      </c>
      <c r="X292">
        <v>144.99</v>
      </c>
      <c r="Y292">
        <v>144.99</v>
      </c>
      <c r="Z292">
        <v>1534</v>
      </c>
      <c r="AA292">
        <v>28990</v>
      </c>
      <c r="AB292">
        <v>18849</v>
      </c>
      <c r="AC292">
        <v>4400</v>
      </c>
      <c r="AD292">
        <v>1420000</v>
      </c>
      <c r="AE292">
        <v>144.99</v>
      </c>
      <c r="AF292">
        <v>695</v>
      </c>
      <c r="AG292">
        <v>144.99</v>
      </c>
      <c r="AH292" t="e">
        <v>#REF!</v>
      </c>
      <c r="AI292">
        <v>21649</v>
      </c>
      <c r="AJ292">
        <v>142900</v>
      </c>
      <c r="AK292">
        <v>144.99</v>
      </c>
      <c r="AL292">
        <v>184</v>
      </c>
      <c r="AM292">
        <v>388.49999999999602</v>
      </c>
      <c r="AN292">
        <v>144.99</v>
      </c>
      <c r="AO292">
        <v>445</v>
      </c>
      <c r="AP292">
        <v>144.99</v>
      </c>
      <c r="AQ292">
        <v>43249</v>
      </c>
      <c r="AR292">
        <v>1979</v>
      </c>
      <c r="AS292">
        <v>144.99</v>
      </c>
      <c r="AT292">
        <v>164.95</v>
      </c>
      <c r="AU292">
        <v>1024</v>
      </c>
      <c r="AV292">
        <v>13674</v>
      </c>
      <c r="AW292">
        <v>391.50000000000182</v>
      </c>
      <c r="AX292">
        <v>5999</v>
      </c>
      <c r="AY292">
        <v>389.99</v>
      </c>
      <c r="AZ292">
        <v>144.99</v>
      </c>
      <c r="BA292">
        <v>523.99999999999386</v>
      </c>
      <c r="BB292">
        <v>520.0000000000025</v>
      </c>
      <c r="BC292">
        <v>5899</v>
      </c>
      <c r="BD292">
        <v>334</v>
      </c>
      <c r="BE292">
        <v>154.9</v>
      </c>
      <c r="BF292">
        <v>144.99</v>
      </c>
      <c r="BG292">
        <v>144.99</v>
      </c>
      <c r="BH292">
        <v>1024</v>
      </c>
      <c r="BI292">
        <v>144.99</v>
      </c>
      <c r="BJ292">
        <v>1549</v>
      </c>
      <c r="BK292">
        <v>184</v>
      </c>
      <c r="BL292">
        <v>5860</v>
      </c>
      <c r="BM292">
        <v>4449</v>
      </c>
      <c r="BN292">
        <v>928.00000000000455</v>
      </c>
      <c r="BO292">
        <v>442.5</v>
      </c>
      <c r="BP292">
        <v>1207.5000000000782</v>
      </c>
      <c r="BQ292">
        <v>144.99</v>
      </c>
      <c r="BR292">
        <v>87.490000000000009</v>
      </c>
      <c r="BS292">
        <v>3020680</v>
      </c>
      <c r="BT292">
        <v>31198.999999999833</v>
      </c>
      <c r="BU292" t="str">
        <f>SRP[[#This Row],[Tier]]&amp;" - "&amp;DOLLAR(SRP[[#This Row],[United States]],2)&amp;" USD"</f>
        <v>290 - $144.99 USD</v>
      </c>
    </row>
    <row r="293" spans="1:73" x14ac:dyDescent="0.25">
      <c r="A293">
        <v>291</v>
      </c>
      <c r="B293">
        <v>145.49</v>
      </c>
      <c r="C293">
        <v>11058</v>
      </c>
      <c r="D293">
        <v>976.5</v>
      </c>
      <c r="E293">
        <v>208.2</v>
      </c>
      <c r="F293">
        <v>145.49</v>
      </c>
      <c r="G293">
        <v>12695</v>
      </c>
      <c r="H293">
        <v>145.49</v>
      </c>
      <c r="I293">
        <v>290</v>
      </c>
      <c r="J293">
        <v>218.25</v>
      </c>
      <c r="K293">
        <v>145.49</v>
      </c>
      <c r="L293">
        <v>82650</v>
      </c>
      <c r="M293" t="s">
        <v>530</v>
      </c>
      <c r="N293">
        <v>245400</v>
      </c>
      <c r="O293">
        <v>72750</v>
      </c>
      <c r="P293">
        <v>873</v>
      </c>
      <c r="Q293">
        <v>145.49</v>
      </c>
      <c r="R293">
        <v>2909</v>
      </c>
      <c r="S293">
        <v>872.5</v>
      </c>
      <c r="T293">
        <v>920.75</v>
      </c>
      <c r="U293">
        <v>145.49</v>
      </c>
      <c r="V293">
        <v>145.49</v>
      </c>
      <c r="W293">
        <v>145.49</v>
      </c>
      <c r="X293">
        <v>145.49</v>
      </c>
      <c r="Y293">
        <v>145.49</v>
      </c>
      <c r="Z293">
        <v>1540.5</v>
      </c>
      <c r="AA293">
        <v>29090</v>
      </c>
      <c r="AB293">
        <v>18914</v>
      </c>
      <c r="AC293">
        <v>4410</v>
      </c>
      <c r="AD293">
        <v>1425000</v>
      </c>
      <c r="AE293">
        <v>145.49</v>
      </c>
      <c r="AF293">
        <v>697.5</v>
      </c>
      <c r="AG293">
        <v>145.49</v>
      </c>
      <c r="AH293" t="e">
        <v>#REF!</v>
      </c>
      <c r="AI293">
        <v>21724</v>
      </c>
      <c r="AJ293">
        <v>143400</v>
      </c>
      <c r="AK293">
        <v>145.49</v>
      </c>
      <c r="AL293">
        <v>184.5</v>
      </c>
      <c r="AM293">
        <v>389.84999999999599</v>
      </c>
      <c r="AN293">
        <v>145.49</v>
      </c>
      <c r="AO293">
        <v>446.5</v>
      </c>
      <c r="AP293">
        <v>145.49</v>
      </c>
      <c r="AQ293">
        <v>43399</v>
      </c>
      <c r="AR293">
        <v>1986</v>
      </c>
      <c r="AS293">
        <v>145.49</v>
      </c>
      <c r="AT293">
        <v>165.45</v>
      </c>
      <c r="AU293">
        <v>1026.5</v>
      </c>
      <c r="AV293">
        <v>13721.5</v>
      </c>
      <c r="AW293">
        <v>392.85000000000184</v>
      </c>
      <c r="AX293">
        <v>6019</v>
      </c>
      <c r="AY293">
        <v>390.99</v>
      </c>
      <c r="AZ293">
        <v>145.49</v>
      </c>
      <c r="BA293">
        <v>525.79999999999382</v>
      </c>
      <c r="BB293">
        <v>521.80000000000257</v>
      </c>
      <c r="BC293">
        <v>5919</v>
      </c>
      <c r="BD293">
        <v>334.5</v>
      </c>
      <c r="BE293">
        <v>155.4</v>
      </c>
      <c r="BF293">
        <v>145.49</v>
      </c>
      <c r="BG293">
        <v>145.49</v>
      </c>
      <c r="BH293">
        <v>1026.5</v>
      </c>
      <c r="BI293">
        <v>145.49</v>
      </c>
      <c r="BJ293">
        <v>1554</v>
      </c>
      <c r="BK293">
        <v>184.5</v>
      </c>
      <c r="BL293">
        <v>5883</v>
      </c>
      <c r="BM293">
        <v>4464</v>
      </c>
      <c r="BN293">
        <v>931.20000000000459</v>
      </c>
      <c r="BO293">
        <v>444.25</v>
      </c>
      <c r="BP293">
        <v>1211.7500000000787</v>
      </c>
      <c r="BQ293">
        <v>145.49</v>
      </c>
      <c r="BR293">
        <v>87.740000000000009</v>
      </c>
      <c r="BS293">
        <v>3031097</v>
      </c>
      <c r="BT293">
        <v>31306.599999999831</v>
      </c>
      <c r="BU293" t="str">
        <f>SRP[[#This Row],[Tier]]&amp;" - "&amp;DOLLAR(SRP[[#This Row],[United States]],2)&amp;" USD"</f>
        <v>291 - $145.49 USD</v>
      </c>
    </row>
    <row r="294" spans="1:73" x14ac:dyDescent="0.25">
      <c r="A294">
        <v>292</v>
      </c>
      <c r="B294">
        <v>145.99</v>
      </c>
      <c r="C294">
        <v>11096</v>
      </c>
      <c r="D294">
        <v>979</v>
      </c>
      <c r="E294">
        <v>208.95</v>
      </c>
      <c r="F294">
        <v>145.99</v>
      </c>
      <c r="G294">
        <v>12740</v>
      </c>
      <c r="H294">
        <v>145.99</v>
      </c>
      <c r="I294">
        <v>291</v>
      </c>
      <c r="J294">
        <v>219</v>
      </c>
      <c r="K294">
        <v>145.99</v>
      </c>
      <c r="L294">
        <v>82900</v>
      </c>
      <c r="M294" t="s">
        <v>530</v>
      </c>
      <c r="N294">
        <v>245900</v>
      </c>
      <c r="O294">
        <v>73000</v>
      </c>
      <c r="P294">
        <v>876</v>
      </c>
      <c r="Q294">
        <v>145.99</v>
      </c>
      <c r="R294">
        <v>2919</v>
      </c>
      <c r="S294">
        <v>875</v>
      </c>
      <c r="T294">
        <v>924</v>
      </c>
      <c r="U294">
        <v>145.99</v>
      </c>
      <c r="V294">
        <v>145.99</v>
      </c>
      <c r="W294">
        <v>145.99</v>
      </c>
      <c r="X294">
        <v>145.99</v>
      </c>
      <c r="Y294">
        <v>145.99</v>
      </c>
      <c r="Z294">
        <v>1547</v>
      </c>
      <c r="AA294">
        <v>29190</v>
      </c>
      <c r="AB294">
        <v>18979</v>
      </c>
      <c r="AC294">
        <v>4420</v>
      </c>
      <c r="AD294">
        <v>1430000</v>
      </c>
      <c r="AE294">
        <v>145.99</v>
      </c>
      <c r="AF294">
        <v>700</v>
      </c>
      <c r="AG294">
        <v>145.99</v>
      </c>
      <c r="AH294" t="e">
        <v>#REF!</v>
      </c>
      <c r="AI294">
        <v>21799</v>
      </c>
      <c r="AJ294">
        <v>143900</v>
      </c>
      <c r="AK294">
        <v>145.99</v>
      </c>
      <c r="AL294">
        <v>185</v>
      </c>
      <c r="AM294">
        <v>391.19999999999595</v>
      </c>
      <c r="AN294">
        <v>145.99</v>
      </c>
      <c r="AO294">
        <v>448</v>
      </c>
      <c r="AP294">
        <v>145.99</v>
      </c>
      <c r="AQ294">
        <v>43549</v>
      </c>
      <c r="AR294">
        <v>1993</v>
      </c>
      <c r="AS294">
        <v>145.99</v>
      </c>
      <c r="AT294">
        <v>165.95</v>
      </c>
      <c r="AU294">
        <v>1029</v>
      </c>
      <c r="AV294">
        <v>13769</v>
      </c>
      <c r="AW294">
        <v>394.20000000000186</v>
      </c>
      <c r="AX294">
        <v>6039</v>
      </c>
      <c r="AY294">
        <v>391.99</v>
      </c>
      <c r="AZ294">
        <v>145.99</v>
      </c>
      <c r="BA294">
        <v>527.59999999999377</v>
      </c>
      <c r="BB294">
        <v>523.60000000000264</v>
      </c>
      <c r="BC294">
        <v>5939</v>
      </c>
      <c r="BD294">
        <v>335</v>
      </c>
      <c r="BE294">
        <v>155.9</v>
      </c>
      <c r="BF294">
        <v>145.99</v>
      </c>
      <c r="BG294">
        <v>145.99</v>
      </c>
      <c r="BH294">
        <v>1029</v>
      </c>
      <c r="BI294">
        <v>145.99</v>
      </c>
      <c r="BJ294">
        <v>1559</v>
      </c>
      <c r="BK294">
        <v>185</v>
      </c>
      <c r="BL294">
        <v>5906</v>
      </c>
      <c r="BM294">
        <v>4479</v>
      </c>
      <c r="BN294">
        <v>934.40000000000464</v>
      </c>
      <c r="BO294">
        <v>446</v>
      </c>
      <c r="BP294">
        <v>1216.0000000000791</v>
      </c>
      <c r="BQ294">
        <v>145.99</v>
      </c>
      <c r="BR294">
        <v>87.990000000000009</v>
      </c>
      <c r="BS294">
        <v>3041514</v>
      </c>
      <c r="BT294">
        <v>31414.19999999983</v>
      </c>
      <c r="BU294" t="str">
        <f>SRP[[#This Row],[Tier]]&amp;" - "&amp;DOLLAR(SRP[[#This Row],[United States]],2)&amp;" USD"</f>
        <v>292 - $145.99 USD</v>
      </c>
    </row>
    <row r="295" spans="1:73" x14ac:dyDescent="0.25">
      <c r="A295">
        <v>293</v>
      </c>
      <c r="B295">
        <v>146.49</v>
      </c>
      <c r="C295">
        <v>11134</v>
      </c>
      <c r="D295">
        <v>981.5</v>
      </c>
      <c r="E295">
        <v>209.7</v>
      </c>
      <c r="F295">
        <v>146.49</v>
      </c>
      <c r="G295">
        <v>12785</v>
      </c>
      <c r="H295">
        <v>146.49</v>
      </c>
      <c r="I295">
        <v>292</v>
      </c>
      <c r="J295">
        <v>219.75</v>
      </c>
      <c r="K295">
        <v>146.49</v>
      </c>
      <c r="L295">
        <v>83150</v>
      </c>
      <c r="M295" t="s">
        <v>530</v>
      </c>
      <c r="N295">
        <v>246400</v>
      </c>
      <c r="O295">
        <v>73250</v>
      </c>
      <c r="P295">
        <v>879</v>
      </c>
      <c r="Q295">
        <v>146.49</v>
      </c>
      <c r="R295">
        <v>2929</v>
      </c>
      <c r="S295">
        <v>877.5</v>
      </c>
      <c r="T295">
        <v>927.25</v>
      </c>
      <c r="U295">
        <v>146.49</v>
      </c>
      <c r="V295">
        <v>146.49</v>
      </c>
      <c r="W295">
        <v>146.49</v>
      </c>
      <c r="X295">
        <v>146.49</v>
      </c>
      <c r="Y295">
        <v>146.49</v>
      </c>
      <c r="Z295">
        <v>1553.5</v>
      </c>
      <c r="AA295">
        <v>29290</v>
      </c>
      <c r="AB295">
        <v>19044</v>
      </c>
      <c r="AC295">
        <v>4430</v>
      </c>
      <c r="AD295">
        <v>1435000</v>
      </c>
      <c r="AE295">
        <v>146.49</v>
      </c>
      <c r="AF295">
        <v>702.5</v>
      </c>
      <c r="AG295">
        <v>146.49</v>
      </c>
      <c r="AH295" t="e">
        <v>#REF!</v>
      </c>
      <c r="AI295">
        <v>21874</v>
      </c>
      <c r="AJ295">
        <v>144400</v>
      </c>
      <c r="AK295">
        <v>146.49</v>
      </c>
      <c r="AL295">
        <v>185.5</v>
      </c>
      <c r="AM295">
        <v>392.54999999999592</v>
      </c>
      <c r="AN295">
        <v>146.49</v>
      </c>
      <c r="AO295">
        <v>449.5</v>
      </c>
      <c r="AP295">
        <v>146.49</v>
      </c>
      <c r="AQ295">
        <v>43699</v>
      </c>
      <c r="AR295">
        <v>2000</v>
      </c>
      <c r="AS295">
        <v>146.49</v>
      </c>
      <c r="AT295">
        <v>166.45</v>
      </c>
      <c r="AU295">
        <v>1031.5</v>
      </c>
      <c r="AV295">
        <v>13816.5</v>
      </c>
      <c r="AW295">
        <v>395.55000000000189</v>
      </c>
      <c r="AX295">
        <v>6059</v>
      </c>
      <c r="AY295">
        <v>392.99</v>
      </c>
      <c r="AZ295">
        <v>146.49</v>
      </c>
      <c r="BA295">
        <v>529.39999999999372</v>
      </c>
      <c r="BB295">
        <v>525.40000000000271</v>
      </c>
      <c r="BC295">
        <v>5959</v>
      </c>
      <c r="BD295">
        <v>335.5</v>
      </c>
      <c r="BE295">
        <v>156.4</v>
      </c>
      <c r="BF295">
        <v>146.49</v>
      </c>
      <c r="BG295">
        <v>146.49</v>
      </c>
      <c r="BH295">
        <v>1031.5</v>
      </c>
      <c r="BI295">
        <v>146.49</v>
      </c>
      <c r="BJ295">
        <v>1564</v>
      </c>
      <c r="BK295">
        <v>185.5</v>
      </c>
      <c r="BL295">
        <v>5929</v>
      </c>
      <c r="BM295">
        <v>4494</v>
      </c>
      <c r="BN295">
        <v>937.60000000000468</v>
      </c>
      <c r="BO295">
        <v>447.75</v>
      </c>
      <c r="BP295">
        <v>1220.2500000000796</v>
      </c>
      <c r="BQ295">
        <v>146.49</v>
      </c>
      <c r="BR295">
        <v>88.240000000000009</v>
      </c>
      <c r="BS295">
        <v>3051931</v>
      </c>
      <c r="BT295">
        <v>31521.799999999828</v>
      </c>
      <c r="BU295" t="str">
        <f>SRP[[#This Row],[Tier]]&amp;" - "&amp;DOLLAR(SRP[[#This Row],[United States]],2)&amp;" USD"</f>
        <v>293 - $146.49 USD</v>
      </c>
    </row>
    <row r="296" spans="1:73" x14ac:dyDescent="0.25">
      <c r="A296">
        <v>294</v>
      </c>
      <c r="B296">
        <v>146.99</v>
      </c>
      <c r="C296">
        <v>11172</v>
      </c>
      <c r="D296">
        <v>984</v>
      </c>
      <c r="E296">
        <v>210.45</v>
      </c>
      <c r="F296">
        <v>146.99</v>
      </c>
      <c r="G296">
        <v>12830</v>
      </c>
      <c r="H296">
        <v>146.99</v>
      </c>
      <c r="I296">
        <v>293</v>
      </c>
      <c r="J296">
        <v>220.5</v>
      </c>
      <c r="K296">
        <v>146.99</v>
      </c>
      <c r="L296">
        <v>83400</v>
      </c>
      <c r="M296" t="s">
        <v>530</v>
      </c>
      <c r="N296">
        <v>246900</v>
      </c>
      <c r="O296">
        <v>73500</v>
      </c>
      <c r="P296">
        <v>882</v>
      </c>
      <c r="Q296">
        <v>146.99</v>
      </c>
      <c r="R296">
        <v>2939</v>
      </c>
      <c r="S296">
        <v>880</v>
      </c>
      <c r="T296">
        <v>930.5</v>
      </c>
      <c r="U296">
        <v>146.99</v>
      </c>
      <c r="V296">
        <v>146.99</v>
      </c>
      <c r="W296">
        <v>146.99</v>
      </c>
      <c r="X296">
        <v>146.99</v>
      </c>
      <c r="Y296">
        <v>146.99</v>
      </c>
      <c r="Z296">
        <v>1560</v>
      </c>
      <c r="AA296">
        <v>29390</v>
      </c>
      <c r="AB296">
        <v>19109</v>
      </c>
      <c r="AC296">
        <v>4440</v>
      </c>
      <c r="AD296">
        <v>1440000</v>
      </c>
      <c r="AE296">
        <v>146.99</v>
      </c>
      <c r="AF296">
        <v>705</v>
      </c>
      <c r="AG296">
        <v>146.99</v>
      </c>
      <c r="AH296" t="e">
        <v>#REF!</v>
      </c>
      <c r="AI296">
        <v>21949</v>
      </c>
      <c r="AJ296">
        <v>144900</v>
      </c>
      <c r="AK296">
        <v>146.99</v>
      </c>
      <c r="AL296">
        <v>186</v>
      </c>
      <c r="AM296">
        <v>393.89999999999588</v>
      </c>
      <c r="AN296">
        <v>146.99</v>
      </c>
      <c r="AO296">
        <v>451</v>
      </c>
      <c r="AP296">
        <v>146.99</v>
      </c>
      <c r="AQ296">
        <v>43849</v>
      </c>
      <c r="AR296">
        <v>2007</v>
      </c>
      <c r="AS296">
        <v>146.99</v>
      </c>
      <c r="AT296">
        <v>166.95</v>
      </c>
      <c r="AU296">
        <v>1034</v>
      </c>
      <c r="AV296">
        <v>13864</v>
      </c>
      <c r="AW296">
        <v>396.90000000000191</v>
      </c>
      <c r="AX296">
        <v>6079</v>
      </c>
      <c r="AY296">
        <v>393.99</v>
      </c>
      <c r="AZ296">
        <v>146.99</v>
      </c>
      <c r="BA296">
        <v>531.19999999999368</v>
      </c>
      <c r="BB296">
        <v>527.20000000000277</v>
      </c>
      <c r="BC296">
        <v>5979</v>
      </c>
      <c r="BD296">
        <v>336</v>
      </c>
      <c r="BE296">
        <v>156.9</v>
      </c>
      <c r="BF296">
        <v>146.99</v>
      </c>
      <c r="BG296">
        <v>146.99</v>
      </c>
      <c r="BH296">
        <v>1034</v>
      </c>
      <c r="BI296">
        <v>146.99</v>
      </c>
      <c r="BJ296">
        <v>1569</v>
      </c>
      <c r="BK296">
        <v>186</v>
      </c>
      <c r="BL296">
        <v>5952</v>
      </c>
      <c r="BM296">
        <v>4509</v>
      </c>
      <c r="BN296">
        <v>940.80000000000473</v>
      </c>
      <c r="BO296">
        <v>449.5</v>
      </c>
      <c r="BP296">
        <v>1224.50000000008</v>
      </c>
      <c r="BQ296">
        <v>146.99</v>
      </c>
      <c r="BR296">
        <v>88.490000000000009</v>
      </c>
      <c r="BS296">
        <v>3062348</v>
      </c>
      <c r="BT296">
        <v>31629.399999999827</v>
      </c>
      <c r="BU296" t="str">
        <f>SRP[[#This Row],[Tier]]&amp;" - "&amp;DOLLAR(SRP[[#This Row],[United States]],2)&amp;" USD"</f>
        <v>294 - $146.99 USD</v>
      </c>
    </row>
    <row r="297" spans="1:73" x14ac:dyDescent="0.25">
      <c r="A297">
        <v>295</v>
      </c>
      <c r="B297">
        <v>147.49</v>
      </c>
      <c r="C297">
        <v>11210</v>
      </c>
      <c r="D297">
        <v>986.5</v>
      </c>
      <c r="E297">
        <v>211.2</v>
      </c>
      <c r="F297">
        <v>147.49</v>
      </c>
      <c r="G297">
        <v>12875</v>
      </c>
      <c r="H297">
        <v>147.49</v>
      </c>
      <c r="I297">
        <v>294</v>
      </c>
      <c r="J297">
        <v>221.25</v>
      </c>
      <c r="K297">
        <v>147.49</v>
      </c>
      <c r="L297">
        <v>83650</v>
      </c>
      <c r="M297" t="s">
        <v>530</v>
      </c>
      <c r="N297">
        <v>247400</v>
      </c>
      <c r="O297">
        <v>73750</v>
      </c>
      <c r="P297">
        <v>885</v>
      </c>
      <c r="Q297">
        <v>147.49</v>
      </c>
      <c r="R297">
        <v>2949</v>
      </c>
      <c r="S297">
        <v>882.5</v>
      </c>
      <c r="T297">
        <v>933.75</v>
      </c>
      <c r="U297">
        <v>147.49</v>
      </c>
      <c r="V297">
        <v>147.49</v>
      </c>
      <c r="W297">
        <v>147.49</v>
      </c>
      <c r="X297">
        <v>147.49</v>
      </c>
      <c r="Y297">
        <v>147.49</v>
      </c>
      <c r="Z297">
        <v>1566.5</v>
      </c>
      <c r="AA297">
        <v>29490</v>
      </c>
      <c r="AB297">
        <v>19174</v>
      </c>
      <c r="AC297">
        <v>4450</v>
      </c>
      <c r="AD297">
        <v>1445000</v>
      </c>
      <c r="AE297">
        <v>147.49</v>
      </c>
      <c r="AF297">
        <v>707.5</v>
      </c>
      <c r="AG297">
        <v>147.49</v>
      </c>
      <c r="AH297" t="e">
        <v>#REF!</v>
      </c>
      <c r="AI297">
        <v>22024</v>
      </c>
      <c r="AJ297">
        <v>145400</v>
      </c>
      <c r="AK297">
        <v>147.49</v>
      </c>
      <c r="AL297">
        <v>186.5</v>
      </c>
      <c r="AM297">
        <v>395.24999999999585</v>
      </c>
      <c r="AN297">
        <v>147.49</v>
      </c>
      <c r="AO297">
        <v>452.5</v>
      </c>
      <c r="AP297">
        <v>147.49</v>
      </c>
      <c r="AQ297">
        <v>43999</v>
      </c>
      <c r="AR297">
        <v>2014</v>
      </c>
      <c r="AS297">
        <v>147.49</v>
      </c>
      <c r="AT297">
        <v>167.45</v>
      </c>
      <c r="AU297">
        <v>1036.5</v>
      </c>
      <c r="AV297">
        <v>13911.5</v>
      </c>
      <c r="AW297">
        <v>398.25000000000193</v>
      </c>
      <c r="AX297">
        <v>6099</v>
      </c>
      <c r="AY297">
        <v>394.99</v>
      </c>
      <c r="AZ297">
        <v>147.49</v>
      </c>
      <c r="BA297">
        <v>532.99999999999363</v>
      </c>
      <c r="BB297">
        <v>529.00000000000284</v>
      </c>
      <c r="BC297">
        <v>5999</v>
      </c>
      <c r="BD297">
        <v>336.5</v>
      </c>
      <c r="BE297">
        <v>157.4</v>
      </c>
      <c r="BF297">
        <v>147.49</v>
      </c>
      <c r="BG297">
        <v>147.49</v>
      </c>
      <c r="BH297">
        <v>1036.5</v>
      </c>
      <c r="BI297">
        <v>147.49</v>
      </c>
      <c r="BJ297">
        <v>1574</v>
      </c>
      <c r="BK297">
        <v>186.5</v>
      </c>
      <c r="BL297">
        <v>5975</v>
      </c>
      <c r="BM297">
        <v>4524</v>
      </c>
      <c r="BN297">
        <v>944.00000000000477</v>
      </c>
      <c r="BO297">
        <v>451.25</v>
      </c>
      <c r="BP297">
        <v>1228.7500000000805</v>
      </c>
      <c r="BQ297">
        <v>147.49</v>
      </c>
      <c r="BR297">
        <v>88.740000000000009</v>
      </c>
      <c r="BS297">
        <v>3072765</v>
      </c>
      <c r="BT297">
        <v>31736.999999999825</v>
      </c>
      <c r="BU297" t="str">
        <f>SRP[[#This Row],[Tier]]&amp;" - "&amp;DOLLAR(SRP[[#This Row],[United States]],2)&amp;" USD"</f>
        <v>295 - $147.49 USD</v>
      </c>
    </row>
    <row r="298" spans="1:73" x14ac:dyDescent="0.25">
      <c r="A298">
        <v>296</v>
      </c>
      <c r="B298">
        <v>147.99</v>
      </c>
      <c r="C298">
        <v>11248</v>
      </c>
      <c r="D298">
        <v>989</v>
      </c>
      <c r="E298">
        <v>211.95</v>
      </c>
      <c r="F298">
        <v>147.99</v>
      </c>
      <c r="G298">
        <v>12920</v>
      </c>
      <c r="H298">
        <v>147.99</v>
      </c>
      <c r="I298">
        <v>295</v>
      </c>
      <c r="J298">
        <v>222</v>
      </c>
      <c r="K298">
        <v>147.99</v>
      </c>
      <c r="L298">
        <v>83900</v>
      </c>
      <c r="M298" t="s">
        <v>530</v>
      </c>
      <c r="N298">
        <v>247900</v>
      </c>
      <c r="O298">
        <v>74000</v>
      </c>
      <c r="P298">
        <v>888</v>
      </c>
      <c r="Q298">
        <v>147.99</v>
      </c>
      <c r="R298">
        <v>2959</v>
      </c>
      <c r="S298">
        <v>885</v>
      </c>
      <c r="T298">
        <v>937</v>
      </c>
      <c r="U298">
        <v>147.99</v>
      </c>
      <c r="V298">
        <v>147.99</v>
      </c>
      <c r="W298">
        <v>147.99</v>
      </c>
      <c r="X298">
        <v>147.99</v>
      </c>
      <c r="Y298">
        <v>147.99</v>
      </c>
      <c r="Z298">
        <v>1573</v>
      </c>
      <c r="AA298">
        <v>29590</v>
      </c>
      <c r="AB298">
        <v>19239</v>
      </c>
      <c r="AC298">
        <v>4460</v>
      </c>
      <c r="AD298">
        <v>1450000</v>
      </c>
      <c r="AE298">
        <v>147.99</v>
      </c>
      <c r="AF298">
        <v>710</v>
      </c>
      <c r="AG298">
        <v>147.99</v>
      </c>
      <c r="AH298" t="e">
        <v>#REF!</v>
      </c>
      <c r="AI298">
        <v>22099</v>
      </c>
      <c r="AJ298">
        <v>145900</v>
      </c>
      <c r="AK298">
        <v>147.99</v>
      </c>
      <c r="AL298">
        <v>187</v>
      </c>
      <c r="AM298">
        <v>396.59999999999582</v>
      </c>
      <c r="AN298">
        <v>147.99</v>
      </c>
      <c r="AO298">
        <v>454</v>
      </c>
      <c r="AP298">
        <v>147.99</v>
      </c>
      <c r="AQ298">
        <v>44149</v>
      </c>
      <c r="AR298">
        <v>2021</v>
      </c>
      <c r="AS298">
        <v>147.99</v>
      </c>
      <c r="AT298">
        <v>167.95</v>
      </c>
      <c r="AU298">
        <v>1039</v>
      </c>
      <c r="AV298">
        <v>13959</v>
      </c>
      <c r="AW298">
        <v>399.60000000000196</v>
      </c>
      <c r="AX298">
        <v>6119</v>
      </c>
      <c r="AY298">
        <v>395.99</v>
      </c>
      <c r="AZ298">
        <v>147.99</v>
      </c>
      <c r="BA298">
        <v>534.79999999999359</v>
      </c>
      <c r="BB298">
        <v>530.80000000000291</v>
      </c>
      <c r="BC298">
        <v>6019</v>
      </c>
      <c r="BD298">
        <v>337</v>
      </c>
      <c r="BE298">
        <v>157.9</v>
      </c>
      <c r="BF298">
        <v>147.99</v>
      </c>
      <c r="BG298">
        <v>147.99</v>
      </c>
      <c r="BH298">
        <v>1039</v>
      </c>
      <c r="BI298">
        <v>147.99</v>
      </c>
      <c r="BJ298">
        <v>1579</v>
      </c>
      <c r="BK298">
        <v>187</v>
      </c>
      <c r="BL298">
        <v>5998</v>
      </c>
      <c r="BM298">
        <v>4539</v>
      </c>
      <c r="BN298">
        <v>947.20000000000482</v>
      </c>
      <c r="BO298">
        <v>453</v>
      </c>
      <c r="BP298">
        <v>1233.0000000000809</v>
      </c>
      <c r="BQ298">
        <v>147.99</v>
      </c>
      <c r="BR298">
        <v>88.990000000000009</v>
      </c>
      <c r="BS298">
        <v>3083182</v>
      </c>
      <c r="BT298">
        <v>31844.599999999824</v>
      </c>
      <c r="BU298" t="str">
        <f>SRP[[#This Row],[Tier]]&amp;" - "&amp;DOLLAR(SRP[[#This Row],[United States]],2)&amp;" USD"</f>
        <v>296 - $147.99 USD</v>
      </c>
    </row>
    <row r="299" spans="1:73" x14ac:dyDescent="0.25">
      <c r="A299">
        <v>297</v>
      </c>
      <c r="B299">
        <v>148.49</v>
      </c>
      <c r="C299">
        <v>11286</v>
      </c>
      <c r="D299">
        <v>991.5</v>
      </c>
      <c r="E299">
        <v>212.7</v>
      </c>
      <c r="F299">
        <v>148.49</v>
      </c>
      <c r="G299">
        <v>12965</v>
      </c>
      <c r="H299">
        <v>148.49</v>
      </c>
      <c r="I299">
        <v>296</v>
      </c>
      <c r="J299">
        <v>222.75</v>
      </c>
      <c r="K299">
        <v>148.49</v>
      </c>
      <c r="L299">
        <v>84150</v>
      </c>
      <c r="M299" t="s">
        <v>530</v>
      </c>
      <c r="N299">
        <v>248400</v>
      </c>
      <c r="O299">
        <v>74250</v>
      </c>
      <c r="P299">
        <v>891</v>
      </c>
      <c r="Q299">
        <v>148.49</v>
      </c>
      <c r="R299">
        <v>2969</v>
      </c>
      <c r="S299">
        <v>887.5</v>
      </c>
      <c r="T299">
        <v>940.25</v>
      </c>
      <c r="U299">
        <v>148.49</v>
      </c>
      <c r="V299">
        <v>148.49</v>
      </c>
      <c r="W299">
        <v>148.49</v>
      </c>
      <c r="X299">
        <v>148.49</v>
      </c>
      <c r="Y299">
        <v>148.49</v>
      </c>
      <c r="Z299">
        <v>1579.5</v>
      </c>
      <c r="AA299">
        <v>29690</v>
      </c>
      <c r="AB299">
        <v>19304</v>
      </c>
      <c r="AC299">
        <v>4470</v>
      </c>
      <c r="AD299">
        <v>1455000</v>
      </c>
      <c r="AE299">
        <v>148.49</v>
      </c>
      <c r="AF299">
        <v>712.5</v>
      </c>
      <c r="AG299">
        <v>148.49</v>
      </c>
      <c r="AH299" t="e">
        <v>#REF!</v>
      </c>
      <c r="AI299">
        <v>22174</v>
      </c>
      <c r="AJ299">
        <v>146400</v>
      </c>
      <c r="AK299">
        <v>148.49</v>
      </c>
      <c r="AL299">
        <v>187.5</v>
      </c>
      <c r="AM299">
        <v>397.94999999999578</v>
      </c>
      <c r="AN299">
        <v>148.49</v>
      </c>
      <c r="AO299">
        <v>455.5</v>
      </c>
      <c r="AP299">
        <v>148.49</v>
      </c>
      <c r="AQ299">
        <v>44299</v>
      </c>
      <c r="AR299">
        <v>2028</v>
      </c>
      <c r="AS299">
        <v>148.49</v>
      </c>
      <c r="AT299">
        <v>168.45</v>
      </c>
      <c r="AU299">
        <v>1041.5</v>
      </c>
      <c r="AV299">
        <v>14006.5</v>
      </c>
      <c r="AW299">
        <v>400.95000000000198</v>
      </c>
      <c r="AX299">
        <v>6139</v>
      </c>
      <c r="AY299">
        <v>396.99</v>
      </c>
      <c r="AZ299">
        <v>148.49</v>
      </c>
      <c r="BA299">
        <v>536.59999999999354</v>
      </c>
      <c r="BB299">
        <v>532.60000000000298</v>
      </c>
      <c r="BC299">
        <v>6039</v>
      </c>
      <c r="BD299">
        <v>337.5</v>
      </c>
      <c r="BE299">
        <v>158.4</v>
      </c>
      <c r="BF299">
        <v>148.49</v>
      </c>
      <c r="BG299">
        <v>148.49</v>
      </c>
      <c r="BH299">
        <v>1041.5</v>
      </c>
      <c r="BI299">
        <v>148.49</v>
      </c>
      <c r="BJ299">
        <v>1584</v>
      </c>
      <c r="BK299">
        <v>187.5</v>
      </c>
      <c r="BL299">
        <v>6021</v>
      </c>
      <c r="BM299">
        <v>4554</v>
      </c>
      <c r="BN299">
        <v>950.40000000000487</v>
      </c>
      <c r="BO299">
        <v>454.75</v>
      </c>
      <c r="BP299">
        <v>1237.2500000000814</v>
      </c>
      <c r="BQ299">
        <v>148.49</v>
      </c>
      <c r="BR299">
        <v>89.240000000000009</v>
      </c>
      <c r="BS299">
        <v>3093599</v>
      </c>
      <c r="BT299">
        <v>31952.199999999822</v>
      </c>
      <c r="BU299" t="str">
        <f>SRP[[#This Row],[Tier]]&amp;" - "&amp;DOLLAR(SRP[[#This Row],[United States]],2)&amp;" USD"</f>
        <v>297 - $148.49 USD</v>
      </c>
    </row>
    <row r="300" spans="1:73" x14ac:dyDescent="0.25">
      <c r="A300">
        <v>298</v>
      </c>
      <c r="B300">
        <v>148.99</v>
      </c>
      <c r="C300">
        <v>11324</v>
      </c>
      <c r="D300">
        <v>994</v>
      </c>
      <c r="E300">
        <v>213.45</v>
      </c>
      <c r="F300">
        <v>148.99</v>
      </c>
      <c r="G300">
        <v>13010</v>
      </c>
      <c r="H300">
        <v>148.99</v>
      </c>
      <c r="I300">
        <v>297</v>
      </c>
      <c r="J300">
        <v>223.5</v>
      </c>
      <c r="K300">
        <v>148.99</v>
      </c>
      <c r="L300">
        <v>84400</v>
      </c>
      <c r="M300" t="s">
        <v>530</v>
      </c>
      <c r="N300">
        <v>248900</v>
      </c>
      <c r="O300">
        <v>74500</v>
      </c>
      <c r="P300">
        <v>894</v>
      </c>
      <c r="Q300">
        <v>148.99</v>
      </c>
      <c r="R300">
        <v>2979</v>
      </c>
      <c r="S300">
        <v>890</v>
      </c>
      <c r="T300">
        <v>943.5</v>
      </c>
      <c r="U300">
        <v>148.99</v>
      </c>
      <c r="V300">
        <v>148.99</v>
      </c>
      <c r="W300">
        <v>148.99</v>
      </c>
      <c r="X300">
        <v>148.99</v>
      </c>
      <c r="Y300">
        <v>148.99</v>
      </c>
      <c r="Z300">
        <v>1586</v>
      </c>
      <c r="AA300">
        <v>29790</v>
      </c>
      <c r="AB300">
        <v>19369</v>
      </c>
      <c r="AC300">
        <v>4480</v>
      </c>
      <c r="AD300">
        <v>1460000</v>
      </c>
      <c r="AE300">
        <v>148.99</v>
      </c>
      <c r="AF300">
        <v>715</v>
      </c>
      <c r="AG300">
        <v>148.99</v>
      </c>
      <c r="AH300" t="e">
        <v>#REF!</v>
      </c>
      <c r="AI300">
        <v>22249</v>
      </c>
      <c r="AJ300">
        <v>146900</v>
      </c>
      <c r="AK300">
        <v>148.99</v>
      </c>
      <c r="AL300">
        <v>188</v>
      </c>
      <c r="AM300">
        <v>399.29999999999575</v>
      </c>
      <c r="AN300">
        <v>148.99</v>
      </c>
      <c r="AO300">
        <v>457</v>
      </c>
      <c r="AP300">
        <v>148.99</v>
      </c>
      <c r="AQ300">
        <v>44449</v>
      </c>
      <c r="AR300">
        <v>2035</v>
      </c>
      <c r="AS300">
        <v>148.99</v>
      </c>
      <c r="AT300">
        <v>168.95</v>
      </c>
      <c r="AU300">
        <v>1044</v>
      </c>
      <c r="AV300">
        <v>14054</v>
      </c>
      <c r="AW300">
        <v>402.300000000002</v>
      </c>
      <c r="AX300">
        <v>6159</v>
      </c>
      <c r="AY300">
        <v>397.99</v>
      </c>
      <c r="AZ300">
        <v>148.99</v>
      </c>
      <c r="BA300">
        <v>538.3999999999935</v>
      </c>
      <c r="BB300">
        <v>534.40000000000305</v>
      </c>
      <c r="BC300">
        <v>6059</v>
      </c>
      <c r="BD300">
        <v>338</v>
      </c>
      <c r="BE300">
        <v>158.9</v>
      </c>
      <c r="BF300">
        <v>148.99</v>
      </c>
      <c r="BG300">
        <v>148.99</v>
      </c>
      <c r="BH300">
        <v>1044</v>
      </c>
      <c r="BI300">
        <v>148.99</v>
      </c>
      <c r="BJ300">
        <v>1589</v>
      </c>
      <c r="BK300">
        <v>188</v>
      </c>
      <c r="BL300">
        <v>6044</v>
      </c>
      <c r="BM300">
        <v>4569</v>
      </c>
      <c r="BN300">
        <v>953.60000000000491</v>
      </c>
      <c r="BO300">
        <v>456.5</v>
      </c>
      <c r="BP300">
        <v>1241.5000000000819</v>
      </c>
      <c r="BQ300">
        <v>148.99</v>
      </c>
      <c r="BR300">
        <v>89.490000000000009</v>
      </c>
      <c r="BS300">
        <v>3104016</v>
      </c>
      <c r="BT300">
        <v>32059.799999999821</v>
      </c>
      <c r="BU300" t="str">
        <f>SRP[[#This Row],[Tier]]&amp;" - "&amp;DOLLAR(SRP[[#This Row],[United States]],2)&amp;" USD"</f>
        <v>298 - $148.99 USD</v>
      </c>
    </row>
    <row r="301" spans="1:73" x14ac:dyDescent="0.25">
      <c r="A301">
        <v>299</v>
      </c>
      <c r="B301">
        <v>149.49</v>
      </c>
      <c r="C301">
        <v>11362</v>
      </c>
      <c r="D301">
        <v>996.5</v>
      </c>
      <c r="E301">
        <v>214.2</v>
      </c>
      <c r="F301">
        <v>149.49</v>
      </c>
      <c r="G301">
        <v>13055</v>
      </c>
      <c r="H301">
        <v>149.49</v>
      </c>
      <c r="I301">
        <v>298</v>
      </c>
      <c r="J301">
        <v>224.25</v>
      </c>
      <c r="K301">
        <v>149.49</v>
      </c>
      <c r="L301">
        <v>84650</v>
      </c>
      <c r="M301" t="s">
        <v>530</v>
      </c>
      <c r="N301">
        <v>249400</v>
      </c>
      <c r="O301">
        <v>74750</v>
      </c>
      <c r="P301">
        <v>897</v>
      </c>
      <c r="Q301">
        <v>149.49</v>
      </c>
      <c r="R301">
        <v>2989</v>
      </c>
      <c r="S301">
        <v>892.5</v>
      </c>
      <c r="T301">
        <v>946.75</v>
      </c>
      <c r="U301">
        <v>149.49</v>
      </c>
      <c r="V301">
        <v>149.49</v>
      </c>
      <c r="W301">
        <v>149.49</v>
      </c>
      <c r="X301">
        <v>149.49</v>
      </c>
      <c r="Y301">
        <v>149.49</v>
      </c>
      <c r="Z301">
        <v>1592.5</v>
      </c>
      <c r="AA301">
        <v>29890</v>
      </c>
      <c r="AB301">
        <v>19434</v>
      </c>
      <c r="AC301">
        <v>4490</v>
      </c>
      <c r="AD301">
        <v>1465000</v>
      </c>
      <c r="AE301">
        <v>149.49</v>
      </c>
      <c r="AF301">
        <v>717.5</v>
      </c>
      <c r="AG301">
        <v>149.49</v>
      </c>
      <c r="AH301" t="e">
        <v>#REF!</v>
      </c>
      <c r="AI301">
        <v>22324</v>
      </c>
      <c r="AJ301">
        <v>147400</v>
      </c>
      <c r="AK301">
        <v>149.49</v>
      </c>
      <c r="AL301">
        <v>188.5</v>
      </c>
      <c r="AM301">
        <v>400.64999999999571</v>
      </c>
      <c r="AN301">
        <v>149.49</v>
      </c>
      <c r="AO301">
        <v>458.5</v>
      </c>
      <c r="AP301">
        <v>149.49</v>
      </c>
      <c r="AQ301">
        <v>44599</v>
      </c>
      <c r="AR301">
        <v>2042</v>
      </c>
      <c r="AS301">
        <v>149.49</v>
      </c>
      <c r="AT301">
        <v>169.45</v>
      </c>
      <c r="AU301">
        <v>1046.5</v>
      </c>
      <c r="AV301">
        <v>14101.5</v>
      </c>
      <c r="AW301">
        <v>403.65000000000202</v>
      </c>
      <c r="AX301">
        <v>6179</v>
      </c>
      <c r="AY301">
        <v>398.99</v>
      </c>
      <c r="AZ301">
        <v>149.49</v>
      </c>
      <c r="BA301">
        <v>540.19999999999345</v>
      </c>
      <c r="BB301">
        <v>536.20000000000312</v>
      </c>
      <c r="BC301">
        <v>6079</v>
      </c>
      <c r="BD301">
        <v>338.5</v>
      </c>
      <c r="BE301">
        <v>159.4</v>
      </c>
      <c r="BF301">
        <v>149.49</v>
      </c>
      <c r="BG301">
        <v>149.49</v>
      </c>
      <c r="BH301">
        <v>1046.5</v>
      </c>
      <c r="BI301">
        <v>149.49</v>
      </c>
      <c r="BJ301">
        <v>1594</v>
      </c>
      <c r="BK301">
        <v>188.5</v>
      </c>
      <c r="BL301">
        <v>6067</v>
      </c>
      <c r="BM301">
        <v>4584</v>
      </c>
      <c r="BN301">
        <v>956.80000000000496</v>
      </c>
      <c r="BO301">
        <v>458.25</v>
      </c>
      <c r="BP301">
        <v>1245.7500000000823</v>
      </c>
      <c r="BQ301">
        <v>149.49</v>
      </c>
      <c r="BR301">
        <v>89.740000000000009</v>
      </c>
      <c r="BS301">
        <v>3114433</v>
      </c>
      <c r="BT301">
        <v>32167.39999999982</v>
      </c>
      <c r="BU301" t="str">
        <f>SRP[[#This Row],[Tier]]&amp;" - "&amp;DOLLAR(SRP[[#This Row],[United States]],2)&amp;" USD"</f>
        <v>299 - $149.49 USD</v>
      </c>
    </row>
    <row r="302" spans="1:73" x14ac:dyDescent="0.25">
      <c r="A302">
        <v>300</v>
      </c>
      <c r="B302">
        <v>149.99</v>
      </c>
      <c r="C302">
        <v>11400</v>
      </c>
      <c r="D302">
        <v>999</v>
      </c>
      <c r="E302">
        <v>214.95</v>
      </c>
      <c r="F302">
        <v>149.99</v>
      </c>
      <c r="G302">
        <v>13100</v>
      </c>
      <c r="H302">
        <v>149.99</v>
      </c>
      <c r="I302">
        <v>299</v>
      </c>
      <c r="J302">
        <v>225</v>
      </c>
      <c r="K302">
        <v>149.99</v>
      </c>
      <c r="L302">
        <v>84900</v>
      </c>
      <c r="M302" t="s">
        <v>530</v>
      </c>
      <c r="N302">
        <v>249900</v>
      </c>
      <c r="O302">
        <v>75000</v>
      </c>
      <c r="P302">
        <v>900</v>
      </c>
      <c r="Q302">
        <v>149.99</v>
      </c>
      <c r="R302">
        <v>2999</v>
      </c>
      <c r="S302">
        <v>895</v>
      </c>
      <c r="T302">
        <v>950</v>
      </c>
      <c r="U302">
        <v>149.99</v>
      </c>
      <c r="V302">
        <v>149.99</v>
      </c>
      <c r="W302">
        <v>149.99</v>
      </c>
      <c r="X302">
        <v>149.99</v>
      </c>
      <c r="Y302">
        <v>149.99</v>
      </c>
      <c r="Z302">
        <v>1599</v>
      </c>
      <c r="AA302">
        <v>29990</v>
      </c>
      <c r="AB302">
        <v>19499</v>
      </c>
      <c r="AC302">
        <v>4500</v>
      </c>
      <c r="AD302">
        <v>1470000</v>
      </c>
      <c r="AE302">
        <v>149.99</v>
      </c>
      <c r="AF302">
        <v>720</v>
      </c>
      <c r="AG302">
        <v>149.99</v>
      </c>
      <c r="AH302" t="e">
        <v>#REF!</v>
      </c>
      <c r="AI302">
        <v>22399</v>
      </c>
      <c r="AJ302">
        <v>147900</v>
      </c>
      <c r="AK302">
        <v>149.99</v>
      </c>
      <c r="AL302">
        <v>189</v>
      </c>
      <c r="AM302">
        <v>401.99999999999568</v>
      </c>
      <c r="AN302">
        <v>149.99</v>
      </c>
      <c r="AO302">
        <v>460</v>
      </c>
      <c r="AP302">
        <v>149.99</v>
      </c>
      <c r="AQ302">
        <v>44749</v>
      </c>
      <c r="AR302">
        <v>2049</v>
      </c>
      <c r="AS302">
        <v>149.99</v>
      </c>
      <c r="AT302">
        <v>169.95</v>
      </c>
      <c r="AU302">
        <v>1049</v>
      </c>
      <c r="AV302">
        <v>14149</v>
      </c>
      <c r="AW302">
        <v>405.00000000000205</v>
      </c>
      <c r="AX302">
        <v>6199</v>
      </c>
      <c r="AY302">
        <v>399.99</v>
      </c>
      <c r="AZ302">
        <v>149.99</v>
      </c>
      <c r="BA302">
        <v>541.99999999999341</v>
      </c>
      <c r="BB302">
        <v>538.00000000000318</v>
      </c>
      <c r="BC302">
        <v>6099</v>
      </c>
      <c r="BD302">
        <v>339</v>
      </c>
      <c r="BE302">
        <v>159.9</v>
      </c>
      <c r="BF302">
        <v>149.99</v>
      </c>
      <c r="BG302">
        <v>149.99</v>
      </c>
      <c r="BH302">
        <v>1049</v>
      </c>
      <c r="BI302">
        <v>149.99</v>
      </c>
      <c r="BJ302">
        <v>1599</v>
      </c>
      <c r="BK302">
        <v>189</v>
      </c>
      <c r="BL302">
        <v>6090</v>
      </c>
      <c r="BM302">
        <v>4599</v>
      </c>
      <c r="BN302">
        <v>960.000000000005</v>
      </c>
      <c r="BO302">
        <v>460</v>
      </c>
      <c r="BP302">
        <v>1250.0000000000828</v>
      </c>
      <c r="BQ302">
        <v>149.99</v>
      </c>
      <c r="BR302">
        <v>89.990000000000009</v>
      </c>
      <c r="BS302">
        <v>3124850</v>
      </c>
      <c r="BT302">
        <v>32274.999999999818</v>
      </c>
      <c r="BU302" t="str">
        <f>SRP[[#This Row],[Tier]]&amp;" - "&amp;DOLLAR(SRP[[#This Row],[United States]],2)&amp;" USD"</f>
        <v>300 - $149.99 USD</v>
      </c>
    </row>
    <row r="303" spans="1:73" x14ac:dyDescent="0.25">
      <c r="A303">
        <v>301</v>
      </c>
      <c r="B303">
        <v>150.49</v>
      </c>
      <c r="C303">
        <v>11438</v>
      </c>
      <c r="D303">
        <v>1001.5</v>
      </c>
      <c r="E303">
        <v>215.7</v>
      </c>
      <c r="F303">
        <v>150.49</v>
      </c>
      <c r="G303">
        <v>13145</v>
      </c>
      <c r="H303">
        <v>150.49</v>
      </c>
      <c r="I303">
        <v>300</v>
      </c>
      <c r="J303">
        <v>225.75</v>
      </c>
      <c r="K303">
        <v>150.49</v>
      </c>
      <c r="L303">
        <v>85150</v>
      </c>
      <c r="M303" t="s">
        <v>530</v>
      </c>
      <c r="N303">
        <v>250400</v>
      </c>
      <c r="O303">
        <v>75250</v>
      </c>
      <c r="P303">
        <v>903</v>
      </c>
      <c r="Q303">
        <v>150.49</v>
      </c>
      <c r="R303">
        <v>3009</v>
      </c>
      <c r="S303">
        <v>897.5</v>
      </c>
      <c r="T303">
        <v>953.25</v>
      </c>
      <c r="U303">
        <v>150.49</v>
      </c>
      <c r="V303">
        <v>150.49</v>
      </c>
      <c r="W303">
        <v>150.49</v>
      </c>
      <c r="X303">
        <v>150.49</v>
      </c>
      <c r="Y303">
        <v>150.49</v>
      </c>
      <c r="Z303">
        <v>1605.5</v>
      </c>
      <c r="AA303">
        <v>30090</v>
      </c>
      <c r="AB303">
        <v>19564</v>
      </c>
      <c r="AC303">
        <v>4510</v>
      </c>
      <c r="AD303">
        <v>1475000</v>
      </c>
      <c r="AE303">
        <v>150.49</v>
      </c>
      <c r="AF303">
        <v>722.5</v>
      </c>
      <c r="AG303">
        <v>150.49</v>
      </c>
      <c r="AH303" t="e">
        <v>#REF!</v>
      </c>
      <c r="AI303">
        <v>22474</v>
      </c>
      <c r="AJ303">
        <v>148400</v>
      </c>
      <c r="AK303">
        <v>150.49</v>
      </c>
      <c r="AL303">
        <v>189.5</v>
      </c>
      <c r="AM303">
        <v>403.34999999999565</v>
      </c>
      <c r="AN303">
        <v>150.49</v>
      </c>
      <c r="AO303">
        <v>461.5</v>
      </c>
      <c r="AP303">
        <v>150.49</v>
      </c>
      <c r="AQ303">
        <v>44899</v>
      </c>
      <c r="AR303">
        <v>2056</v>
      </c>
      <c r="AS303">
        <v>150.49</v>
      </c>
      <c r="AT303">
        <v>170.45</v>
      </c>
      <c r="AU303">
        <v>1051.5</v>
      </c>
      <c r="AV303">
        <v>14196.5</v>
      </c>
      <c r="AW303">
        <v>406.35000000000207</v>
      </c>
      <c r="AX303">
        <v>6219</v>
      </c>
      <c r="AY303">
        <v>400.99</v>
      </c>
      <c r="AZ303">
        <v>150.49</v>
      </c>
      <c r="BA303">
        <v>543.79999999999336</v>
      </c>
      <c r="BB303">
        <v>539.80000000000325</v>
      </c>
      <c r="BC303">
        <v>6119</v>
      </c>
      <c r="BD303">
        <v>339.5</v>
      </c>
      <c r="BE303">
        <v>160.4</v>
      </c>
      <c r="BF303">
        <v>150.49</v>
      </c>
      <c r="BG303">
        <v>150.49</v>
      </c>
      <c r="BH303">
        <v>1051.5</v>
      </c>
      <c r="BI303">
        <v>150.49</v>
      </c>
      <c r="BJ303">
        <v>1604</v>
      </c>
      <c r="BK303">
        <v>189.5</v>
      </c>
      <c r="BL303">
        <v>6113</v>
      </c>
      <c r="BM303">
        <v>4614</v>
      </c>
      <c r="BN303">
        <v>963.20000000000505</v>
      </c>
      <c r="BO303">
        <v>461.75</v>
      </c>
      <c r="BP303">
        <v>1254.2500000000832</v>
      </c>
      <c r="BQ303">
        <v>150.49</v>
      </c>
      <c r="BR303">
        <v>90.240000000000009</v>
      </c>
      <c r="BS303">
        <v>3135267</v>
      </c>
      <c r="BT303">
        <v>32382.599999999817</v>
      </c>
      <c r="BU303" t="str">
        <f>SRP[[#This Row],[Tier]]&amp;" - "&amp;DOLLAR(SRP[[#This Row],[United States]],2)&amp;" USD"</f>
        <v>301 - $150.49 USD</v>
      </c>
    </row>
    <row r="304" spans="1:73" x14ac:dyDescent="0.25">
      <c r="A304">
        <v>302</v>
      </c>
      <c r="B304">
        <v>150.99</v>
      </c>
      <c r="C304">
        <v>11476</v>
      </c>
      <c r="D304">
        <v>1004</v>
      </c>
      <c r="E304">
        <v>216.45</v>
      </c>
      <c r="F304">
        <v>150.99</v>
      </c>
      <c r="G304">
        <v>13190</v>
      </c>
      <c r="H304">
        <v>150.99</v>
      </c>
      <c r="I304">
        <v>301</v>
      </c>
      <c r="J304">
        <v>226.5</v>
      </c>
      <c r="K304">
        <v>150.99</v>
      </c>
      <c r="L304">
        <v>85400</v>
      </c>
      <c r="M304" t="s">
        <v>530</v>
      </c>
      <c r="N304">
        <v>250900</v>
      </c>
      <c r="O304">
        <v>75500</v>
      </c>
      <c r="P304">
        <v>906</v>
      </c>
      <c r="Q304">
        <v>150.99</v>
      </c>
      <c r="R304">
        <v>3019</v>
      </c>
      <c r="S304">
        <v>900</v>
      </c>
      <c r="T304">
        <v>956.5</v>
      </c>
      <c r="U304">
        <v>150.99</v>
      </c>
      <c r="V304">
        <v>150.99</v>
      </c>
      <c r="W304">
        <v>150.99</v>
      </c>
      <c r="X304">
        <v>150.99</v>
      </c>
      <c r="Y304">
        <v>150.99</v>
      </c>
      <c r="Z304">
        <v>1612</v>
      </c>
      <c r="AA304">
        <v>30190</v>
      </c>
      <c r="AB304">
        <v>19629</v>
      </c>
      <c r="AC304">
        <v>4520</v>
      </c>
      <c r="AD304">
        <v>1480000</v>
      </c>
      <c r="AE304">
        <v>150.99</v>
      </c>
      <c r="AF304">
        <v>725</v>
      </c>
      <c r="AG304">
        <v>150.99</v>
      </c>
      <c r="AH304" t="e">
        <v>#REF!</v>
      </c>
      <c r="AI304">
        <v>22549</v>
      </c>
      <c r="AJ304">
        <v>148900</v>
      </c>
      <c r="AK304">
        <v>150.99</v>
      </c>
      <c r="AL304">
        <v>190</v>
      </c>
      <c r="AM304">
        <v>404.69999999999561</v>
      </c>
      <c r="AN304">
        <v>150.99</v>
      </c>
      <c r="AO304">
        <v>463</v>
      </c>
      <c r="AP304">
        <v>150.99</v>
      </c>
      <c r="AQ304">
        <v>45049</v>
      </c>
      <c r="AR304">
        <v>2063</v>
      </c>
      <c r="AS304">
        <v>150.99</v>
      </c>
      <c r="AT304">
        <v>170.95</v>
      </c>
      <c r="AU304">
        <v>1054</v>
      </c>
      <c r="AV304">
        <v>14244</v>
      </c>
      <c r="AW304">
        <v>407.70000000000209</v>
      </c>
      <c r="AX304">
        <v>6239</v>
      </c>
      <c r="AY304">
        <v>401.99</v>
      </c>
      <c r="AZ304">
        <v>150.99</v>
      </c>
      <c r="BA304">
        <v>545.59999999999332</v>
      </c>
      <c r="BB304">
        <v>541.60000000000332</v>
      </c>
      <c r="BC304">
        <v>6139</v>
      </c>
      <c r="BD304">
        <v>340</v>
      </c>
      <c r="BE304">
        <v>160.9</v>
      </c>
      <c r="BF304">
        <v>150.99</v>
      </c>
      <c r="BG304">
        <v>150.99</v>
      </c>
      <c r="BH304">
        <v>1054</v>
      </c>
      <c r="BI304">
        <v>150.99</v>
      </c>
      <c r="BJ304">
        <v>1609</v>
      </c>
      <c r="BK304">
        <v>190</v>
      </c>
      <c r="BL304">
        <v>6136</v>
      </c>
      <c r="BM304">
        <v>4629</v>
      </c>
      <c r="BN304">
        <v>966.40000000000509</v>
      </c>
      <c r="BO304">
        <v>463.5</v>
      </c>
      <c r="BP304">
        <v>1258.5000000000837</v>
      </c>
      <c r="BQ304">
        <v>150.99</v>
      </c>
      <c r="BR304">
        <v>90.490000000000009</v>
      </c>
      <c r="BS304">
        <v>3145684</v>
      </c>
      <c r="BT304">
        <v>32490.199999999815</v>
      </c>
      <c r="BU304" t="str">
        <f>SRP[[#This Row],[Tier]]&amp;" - "&amp;DOLLAR(SRP[[#This Row],[United States]],2)&amp;" USD"</f>
        <v>302 - $150.99 USD</v>
      </c>
    </row>
    <row r="305" spans="1:73" x14ac:dyDescent="0.25">
      <c r="A305">
        <v>303</v>
      </c>
      <c r="B305">
        <v>151.49</v>
      </c>
      <c r="C305">
        <v>11514</v>
      </c>
      <c r="D305">
        <v>1006.5</v>
      </c>
      <c r="E305">
        <v>217.2</v>
      </c>
      <c r="F305">
        <v>151.49</v>
      </c>
      <c r="G305">
        <v>13235</v>
      </c>
      <c r="H305">
        <v>151.49</v>
      </c>
      <c r="I305">
        <v>302</v>
      </c>
      <c r="J305">
        <v>227.25</v>
      </c>
      <c r="K305">
        <v>151.49</v>
      </c>
      <c r="L305">
        <v>85650</v>
      </c>
      <c r="M305" t="s">
        <v>530</v>
      </c>
      <c r="N305">
        <v>251400</v>
      </c>
      <c r="O305">
        <v>75750</v>
      </c>
      <c r="P305">
        <v>909</v>
      </c>
      <c r="Q305">
        <v>151.49</v>
      </c>
      <c r="R305">
        <v>3029</v>
      </c>
      <c r="S305">
        <v>902.5</v>
      </c>
      <c r="T305">
        <v>959.75</v>
      </c>
      <c r="U305">
        <v>151.49</v>
      </c>
      <c r="V305">
        <v>151.49</v>
      </c>
      <c r="W305">
        <v>151.49</v>
      </c>
      <c r="X305">
        <v>151.49</v>
      </c>
      <c r="Y305">
        <v>151.49</v>
      </c>
      <c r="Z305">
        <v>1618.5</v>
      </c>
      <c r="AA305">
        <v>30290</v>
      </c>
      <c r="AB305">
        <v>19694</v>
      </c>
      <c r="AC305">
        <v>4530</v>
      </c>
      <c r="AD305">
        <v>1485000</v>
      </c>
      <c r="AE305">
        <v>151.49</v>
      </c>
      <c r="AF305">
        <v>727.5</v>
      </c>
      <c r="AG305">
        <v>151.49</v>
      </c>
      <c r="AH305" t="e">
        <v>#REF!</v>
      </c>
      <c r="AI305">
        <v>22624</v>
      </c>
      <c r="AJ305">
        <v>149400</v>
      </c>
      <c r="AK305">
        <v>151.49</v>
      </c>
      <c r="AL305">
        <v>190.5</v>
      </c>
      <c r="AM305">
        <v>406.04999999999558</v>
      </c>
      <c r="AN305">
        <v>151.49</v>
      </c>
      <c r="AO305">
        <v>464.5</v>
      </c>
      <c r="AP305">
        <v>151.49</v>
      </c>
      <c r="AQ305">
        <v>45199</v>
      </c>
      <c r="AR305">
        <v>2070</v>
      </c>
      <c r="AS305">
        <v>151.49</v>
      </c>
      <c r="AT305">
        <v>171.45</v>
      </c>
      <c r="AU305">
        <v>1056.5</v>
      </c>
      <c r="AV305">
        <v>14291.5</v>
      </c>
      <c r="AW305">
        <v>409.05000000000211</v>
      </c>
      <c r="AX305">
        <v>6259</v>
      </c>
      <c r="AY305">
        <v>402.99</v>
      </c>
      <c r="AZ305">
        <v>151.49</v>
      </c>
      <c r="BA305">
        <v>547.39999999999327</v>
      </c>
      <c r="BB305">
        <v>543.40000000000339</v>
      </c>
      <c r="BC305">
        <v>6159</v>
      </c>
      <c r="BD305">
        <v>340.5</v>
      </c>
      <c r="BE305">
        <v>161.4</v>
      </c>
      <c r="BF305">
        <v>151.49</v>
      </c>
      <c r="BG305">
        <v>151.49</v>
      </c>
      <c r="BH305">
        <v>1056.5</v>
      </c>
      <c r="BI305">
        <v>151.49</v>
      </c>
      <c r="BJ305">
        <v>1614</v>
      </c>
      <c r="BK305">
        <v>190.5</v>
      </c>
      <c r="BL305">
        <v>6159</v>
      </c>
      <c r="BM305">
        <v>4644</v>
      </c>
      <c r="BN305">
        <v>969.60000000000514</v>
      </c>
      <c r="BO305">
        <v>465.25</v>
      </c>
      <c r="BP305">
        <v>1262.7500000000841</v>
      </c>
      <c r="BQ305">
        <v>151.49</v>
      </c>
      <c r="BR305">
        <v>90.740000000000009</v>
      </c>
      <c r="BS305">
        <v>3156101</v>
      </c>
      <c r="BT305">
        <v>32597.799999999814</v>
      </c>
      <c r="BU305" t="str">
        <f>SRP[[#This Row],[Tier]]&amp;" - "&amp;DOLLAR(SRP[[#This Row],[United States]],2)&amp;" USD"</f>
        <v>303 - $151.49 USD</v>
      </c>
    </row>
    <row r="306" spans="1:73" x14ac:dyDescent="0.25">
      <c r="A306">
        <v>304</v>
      </c>
      <c r="B306">
        <v>151.99</v>
      </c>
      <c r="C306">
        <v>11552</v>
      </c>
      <c r="D306">
        <v>1009</v>
      </c>
      <c r="E306">
        <v>217.95</v>
      </c>
      <c r="F306">
        <v>151.99</v>
      </c>
      <c r="G306">
        <v>13280</v>
      </c>
      <c r="H306">
        <v>151.99</v>
      </c>
      <c r="I306">
        <v>303</v>
      </c>
      <c r="J306">
        <v>228</v>
      </c>
      <c r="K306">
        <v>151.99</v>
      </c>
      <c r="L306">
        <v>85900</v>
      </c>
      <c r="M306" t="s">
        <v>530</v>
      </c>
      <c r="N306">
        <v>251900</v>
      </c>
      <c r="O306">
        <v>76000</v>
      </c>
      <c r="P306">
        <v>912</v>
      </c>
      <c r="Q306">
        <v>151.99</v>
      </c>
      <c r="R306">
        <v>3039</v>
      </c>
      <c r="S306">
        <v>905</v>
      </c>
      <c r="T306">
        <v>963</v>
      </c>
      <c r="U306">
        <v>151.99</v>
      </c>
      <c r="V306">
        <v>151.99</v>
      </c>
      <c r="W306">
        <v>151.99</v>
      </c>
      <c r="X306">
        <v>151.99</v>
      </c>
      <c r="Y306">
        <v>151.99</v>
      </c>
      <c r="Z306">
        <v>1625</v>
      </c>
      <c r="AA306">
        <v>30390</v>
      </c>
      <c r="AB306">
        <v>19759</v>
      </c>
      <c r="AC306">
        <v>4540</v>
      </c>
      <c r="AD306">
        <v>1490000</v>
      </c>
      <c r="AE306">
        <v>151.99</v>
      </c>
      <c r="AF306">
        <v>730</v>
      </c>
      <c r="AG306">
        <v>151.99</v>
      </c>
      <c r="AH306" t="e">
        <v>#REF!</v>
      </c>
      <c r="AI306">
        <v>22699</v>
      </c>
      <c r="AJ306">
        <v>149900</v>
      </c>
      <c r="AK306">
        <v>151.99</v>
      </c>
      <c r="AL306">
        <v>191</v>
      </c>
      <c r="AM306">
        <v>407.39999999999554</v>
      </c>
      <c r="AN306">
        <v>151.99</v>
      </c>
      <c r="AO306">
        <v>466</v>
      </c>
      <c r="AP306">
        <v>151.99</v>
      </c>
      <c r="AQ306">
        <v>45349</v>
      </c>
      <c r="AR306">
        <v>2077</v>
      </c>
      <c r="AS306">
        <v>151.99</v>
      </c>
      <c r="AT306">
        <v>171.95</v>
      </c>
      <c r="AU306">
        <v>1059</v>
      </c>
      <c r="AV306">
        <v>14339</v>
      </c>
      <c r="AW306">
        <v>410.40000000000214</v>
      </c>
      <c r="AX306">
        <v>6279</v>
      </c>
      <c r="AY306">
        <v>403.99</v>
      </c>
      <c r="AZ306">
        <v>151.99</v>
      </c>
      <c r="BA306">
        <v>549.19999999999322</v>
      </c>
      <c r="BB306">
        <v>545.20000000000346</v>
      </c>
      <c r="BC306">
        <v>6179</v>
      </c>
      <c r="BD306">
        <v>341</v>
      </c>
      <c r="BE306">
        <v>161.9</v>
      </c>
      <c r="BF306">
        <v>151.99</v>
      </c>
      <c r="BG306">
        <v>151.99</v>
      </c>
      <c r="BH306">
        <v>1059</v>
      </c>
      <c r="BI306">
        <v>151.99</v>
      </c>
      <c r="BJ306">
        <v>1619</v>
      </c>
      <c r="BK306">
        <v>191</v>
      </c>
      <c r="BL306">
        <v>6182</v>
      </c>
      <c r="BM306">
        <v>4659</v>
      </c>
      <c r="BN306">
        <v>972.80000000000518</v>
      </c>
      <c r="BO306">
        <v>467</v>
      </c>
      <c r="BP306">
        <v>1267.0000000000846</v>
      </c>
      <c r="BQ306">
        <v>151.99</v>
      </c>
      <c r="BR306">
        <v>90.990000000000009</v>
      </c>
      <c r="BS306">
        <v>3166518</v>
      </c>
      <c r="BT306">
        <v>32705.399999999812</v>
      </c>
      <c r="BU306" t="str">
        <f>SRP[[#This Row],[Tier]]&amp;" - "&amp;DOLLAR(SRP[[#This Row],[United States]],2)&amp;" USD"</f>
        <v>304 - $151.99 USD</v>
      </c>
    </row>
    <row r="307" spans="1:73" x14ac:dyDescent="0.25">
      <c r="A307">
        <v>305</v>
      </c>
      <c r="B307">
        <v>152.49</v>
      </c>
      <c r="C307">
        <v>11590</v>
      </c>
      <c r="D307">
        <v>1011.5</v>
      </c>
      <c r="E307">
        <v>218.7</v>
      </c>
      <c r="F307">
        <v>152.49</v>
      </c>
      <c r="G307">
        <v>13325</v>
      </c>
      <c r="H307">
        <v>152.49</v>
      </c>
      <c r="I307">
        <v>304</v>
      </c>
      <c r="J307">
        <v>228.75</v>
      </c>
      <c r="K307">
        <v>152.49</v>
      </c>
      <c r="L307">
        <v>86150</v>
      </c>
      <c r="M307" t="s">
        <v>530</v>
      </c>
      <c r="N307">
        <v>252400</v>
      </c>
      <c r="O307">
        <v>76250</v>
      </c>
      <c r="P307">
        <v>915</v>
      </c>
      <c r="Q307">
        <v>152.49</v>
      </c>
      <c r="R307">
        <v>3049</v>
      </c>
      <c r="S307">
        <v>907.5</v>
      </c>
      <c r="T307">
        <v>966.25</v>
      </c>
      <c r="U307">
        <v>152.49</v>
      </c>
      <c r="V307">
        <v>152.49</v>
      </c>
      <c r="W307">
        <v>152.49</v>
      </c>
      <c r="X307">
        <v>152.49</v>
      </c>
      <c r="Y307">
        <v>152.49</v>
      </c>
      <c r="Z307">
        <v>1631.5</v>
      </c>
      <c r="AA307">
        <v>30490</v>
      </c>
      <c r="AB307">
        <v>19824</v>
      </c>
      <c r="AC307">
        <v>4550</v>
      </c>
      <c r="AD307">
        <v>1495000</v>
      </c>
      <c r="AE307">
        <v>152.49</v>
      </c>
      <c r="AF307">
        <v>732.5</v>
      </c>
      <c r="AG307">
        <v>152.49</v>
      </c>
      <c r="AH307" t="e">
        <v>#REF!</v>
      </c>
      <c r="AI307">
        <v>22774</v>
      </c>
      <c r="AJ307">
        <v>150400</v>
      </c>
      <c r="AK307">
        <v>152.49</v>
      </c>
      <c r="AL307">
        <v>191.5</v>
      </c>
      <c r="AM307">
        <v>408.74999999999551</v>
      </c>
      <c r="AN307">
        <v>152.49</v>
      </c>
      <c r="AO307">
        <v>467.5</v>
      </c>
      <c r="AP307">
        <v>152.49</v>
      </c>
      <c r="AQ307">
        <v>45499</v>
      </c>
      <c r="AR307">
        <v>2084</v>
      </c>
      <c r="AS307">
        <v>152.49</v>
      </c>
      <c r="AT307">
        <v>172.45</v>
      </c>
      <c r="AU307">
        <v>1061.5</v>
      </c>
      <c r="AV307">
        <v>14386.5</v>
      </c>
      <c r="AW307">
        <v>411.75000000000216</v>
      </c>
      <c r="AX307">
        <v>6299</v>
      </c>
      <c r="AY307">
        <v>404.99</v>
      </c>
      <c r="AZ307">
        <v>152.49</v>
      </c>
      <c r="BA307">
        <v>550.99999999999318</v>
      </c>
      <c r="BB307">
        <v>547.00000000000352</v>
      </c>
      <c r="BC307">
        <v>6199</v>
      </c>
      <c r="BD307">
        <v>341.5</v>
      </c>
      <c r="BE307">
        <v>162.4</v>
      </c>
      <c r="BF307">
        <v>152.49</v>
      </c>
      <c r="BG307">
        <v>152.49</v>
      </c>
      <c r="BH307">
        <v>1061.5</v>
      </c>
      <c r="BI307">
        <v>152.49</v>
      </c>
      <c r="BJ307">
        <v>1624</v>
      </c>
      <c r="BK307">
        <v>191.5</v>
      </c>
      <c r="BL307">
        <v>6205</v>
      </c>
      <c r="BM307">
        <v>4674</v>
      </c>
      <c r="BN307">
        <v>976.00000000000523</v>
      </c>
      <c r="BO307">
        <v>468.75</v>
      </c>
      <c r="BP307">
        <v>1271.250000000085</v>
      </c>
      <c r="BQ307">
        <v>152.49</v>
      </c>
      <c r="BR307">
        <v>91.240000000000009</v>
      </c>
      <c r="BS307">
        <v>3176935</v>
      </c>
      <c r="BT307">
        <v>32812.999999999811</v>
      </c>
      <c r="BU307" t="str">
        <f>SRP[[#This Row],[Tier]]&amp;" - "&amp;DOLLAR(SRP[[#This Row],[United States]],2)&amp;" USD"</f>
        <v>305 - $152.49 USD</v>
      </c>
    </row>
    <row r="308" spans="1:73" x14ac:dyDescent="0.25">
      <c r="A308">
        <v>306</v>
      </c>
      <c r="B308">
        <v>152.99</v>
      </c>
      <c r="C308">
        <v>11628</v>
      </c>
      <c r="D308">
        <v>1014</v>
      </c>
      <c r="E308">
        <v>219.45</v>
      </c>
      <c r="F308">
        <v>152.99</v>
      </c>
      <c r="G308">
        <v>13370</v>
      </c>
      <c r="H308">
        <v>152.99</v>
      </c>
      <c r="I308">
        <v>305</v>
      </c>
      <c r="J308">
        <v>229.5</v>
      </c>
      <c r="K308">
        <v>152.99</v>
      </c>
      <c r="L308">
        <v>86400</v>
      </c>
      <c r="M308" t="s">
        <v>530</v>
      </c>
      <c r="N308">
        <v>252900</v>
      </c>
      <c r="O308">
        <v>76500</v>
      </c>
      <c r="P308">
        <v>918</v>
      </c>
      <c r="Q308">
        <v>152.99</v>
      </c>
      <c r="R308">
        <v>3059</v>
      </c>
      <c r="S308">
        <v>910</v>
      </c>
      <c r="T308">
        <v>969.5</v>
      </c>
      <c r="U308">
        <v>152.99</v>
      </c>
      <c r="V308">
        <v>152.99</v>
      </c>
      <c r="W308">
        <v>152.99</v>
      </c>
      <c r="X308">
        <v>152.99</v>
      </c>
      <c r="Y308">
        <v>152.99</v>
      </c>
      <c r="Z308">
        <v>1638</v>
      </c>
      <c r="AA308">
        <v>30590</v>
      </c>
      <c r="AB308">
        <v>19889</v>
      </c>
      <c r="AC308">
        <v>4560</v>
      </c>
      <c r="AD308">
        <v>1500000</v>
      </c>
      <c r="AE308">
        <v>152.99</v>
      </c>
      <c r="AF308">
        <v>735</v>
      </c>
      <c r="AG308">
        <v>152.99</v>
      </c>
      <c r="AH308" t="e">
        <v>#REF!</v>
      </c>
      <c r="AI308">
        <v>22849</v>
      </c>
      <c r="AJ308">
        <v>150900</v>
      </c>
      <c r="AK308">
        <v>152.99</v>
      </c>
      <c r="AL308">
        <v>192</v>
      </c>
      <c r="AM308">
        <v>410.09999999999548</v>
      </c>
      <c r="AN308">
        <v>152.99</v>
      </c>
      <c r="AO308">
        <v>469</v>
      </c>
      <c r="AP308">
        <v>152.99</v>
      </c>
      <c r="AQ308">
        <v>45649</v>
      </c>
      <c r="AR308">
        <v>2091</v>
      </c>
      <c r="AS308">
        <v>152.99</v>
      </c>
      <c r="AT308">
        <v>172.95</v>
      </c>
      <c r="AU308">
        <v>1064</v>
      </c>
      <c r="AV308">
        <v>14434</v>
      </c>
      <c r="AW308">
        <v>413.10000000000218</v>
      </c>
      <c r="AX308">
        <v>6319</v>
      </c>
      <c r="AY308">
        <v>405.99</v>
      </c>
      <c r="AZ308">
        <v>152.99</v>
      </c>
      <c r="BA308">
        <v>552.79999999999313</v>
      </c>
      <c r="BB308">
        <v>548.80000000000359</v>
      </c>
      <c r="BC308">
        <v>6219</v>
      </c>
      <c r="BD308">
        <v>342</v>
      </c>
      <c r="BE308">
        <v>162.9</v>
      </c>
      <c r="BF308">
        <v>152.99</v>
      </c>
      <c r="BG308">
        <v>152.99</v>
      </c>
      <c r="BH308">
        <v>1064</v>
      </c>
      <c r="BI308">
        <v>152.99</v>
      </c>
      <c r="BJ308">
        <v>1629</v>
      </c>
      <c r="BK308">
        <v>192</v>
      </c>
      <c r="BL308">
        <v>6228</v>
      </c>
      <c r="BM308">
        <v>4689</v>
      </c>
      <c r="BN308">
        <v>979.20000000000528</v>
      </c>
      <c r="BO308">
        <v>470.5</v>
      </c>
      <c r="BP308">
        <v>1275.5000000000855</v>
      </c>
      <c r="BQ308">
        <v>152.99</v>
      </c>
      <c r="BR308">
        <v>91.490000000000009</v>
      </c>
      <c r="BS308">
        <v>3187352</v>
      </c>
      <c r="BT308">
        <v>32920.599999999809</v>
      </c>
      <c r="BU308" t="str">
        <f>SRP[[#This Row],[Tier]]&amp;" - "&amp;DOLLAR(SRP[[#This Row],[United States]],2)&amp;" USD"</f>
        <v>306 - $152.99 USD</v>
      </c>
    </row>
    <row r="309" spans="1:73" x14ac:dyDescent="0.25">
      <c r="A309">
        <v>307</v>
      </c>
      <c r="B309">
        <v>153.49</v>
      </c>
      <c r="C309">
        <v>11666</v>
      </c>
      <c r="D309">
        <v>1016.5</v>
      </c>
      <c r="E309">
        <v>220.2</v>
      </c>
      <c r="F309">
        <v>153.49</v>
      </c>
      <c r="G309">
        <v>13415</v>
      </c>
      <c r="H309">
        <v>153.49</v>
      </c>
      <c r="I309">
        <v>306</v>
      </c>
      <c r="J309">
        <v>230.25</v>
      </c>
      <c r="K309">
        <v>153.49</v>
      </c>
      <c r="L309">
        <v>86650</v>
      </c>
      <c r="M309" t="s">
        <v>530</v>
      </c>
      <c r="N309">
        <v>253400</v>
      </c>
      <c r="O309">
        <v>76750</v>
      </c>
      <c r="P309">
        <v>921</v>
      </c>
      <c r="Q309">
        <v>153.49</v>
      </c>
      <c r="R309">
        <v>3069</v>
      </c>
      <c r="S309">
        <v>912.5</v>
      </c>
      <c r="T309">
        <v>972.75</v>
      </c>
      <c r="U309">
        <v>153.49</v>
      </c>
      <c r="V309">
        <v>153.49</v>
      </c>
      <c r="W309">
        <v>153.49</v>
      </c>
      <c r="X309">
        <v>153.49</v>
      </c>
      <c r="Y309">
        <v>153.49</v>
      </c>
      <c r="Z309">
        <v>1644.5</v>
      </c>
      <c r="AA309">
        <v>30690</v>
      </c>
      <c r="AB309">
        <v>19954</v>
      </c>
      <c r="AC309">
        <v>4570</v>
      </c>
      <c r="AD309">
        <v>1505000</v>
      </c>
      <c r="AE309">
        <v>153.49</v>
      </c>
      <c r="AF309">
        <v>737.5</v>
      </c>
      <c r="AG309">
        <v>153.49</v>
      </c>
      <c r="AH309" t="e">
        <v>#REF!</v>
      </c>
      <c r="AI309">
        <v>22924</v>
      </c>
      <c r="AJ309">
        <v>151400</v>
      </c>
      <c r="AK309">
        <v>153.49</v>
      </c>
      <c r="AL309">
        <v>192.5</v>
      </c>
      <c r="AM309">
        <v>411.44999999999544</v>
      </c>
      <c r="AN309">
        <v>153.49</v>
      </c>
      <c r="AO309">
        <v>470.5</v>
      </c>
      <c r="AP309">
        <v>153.49</v>
      </c>
      <c r="AQ309">
        <v>45799</v>
      </c>
      <c r="AR309">
        <v>2098</v>
      </c>
      <c r="AS309">
        <v>153.49</v>
      </c>
      <c r="AT309">
        <v>173.45</v>
      </c>
      <c r="AU309">
        <v>1066.5</v>
      </c>
      <c r="AV309">
        <v>14481.5</v>
      </c>
      <c r="AW309">
        <v>414.45000000000221</v>
      </c>
      <c r="AX309">
        <v>6339</v>
      </c>
      <c r="AY309">
        <v>406.99</v>
      </c>
      <c r="AZ309">
        <v>153.49</v>
      </c>
      <c r="BA309">
        <v>554.59999999999309</v>
      </c>
      <c r="BB309">
        <v>550.60000000000366</v>
      </c>
      <c r="BC309">
        <v>6239</v>
      </c>
      <c r="BD309">
        <v>342.5</v>
      </c>
      <c r="BE309">
        <v>163.4</v>
      </c>
      <c r="BF309">
        <v>153.49</v>
      </c>
      <c r="BG309">
        <v>153.49</v>
      </c>
      <c r="BH309">
        <v>1066.5</v>
      </c>
      <c r="BI309">
        <v>153.49</v>
      </c>
      <c r="BJ309">
        <v>1634</v>
      </c>
      <c r="BK309">
        <v>192.5</v>
      </c>
      <c r="BL309">
        <v>6251</v>
      </c>
      <c r="BM309">
        <v>4704</v>
      </c>
      <c r="BN309">
        <v>982.40000000000532</v>
      </c>
      <c r="BO309">
        <v>472.25</v>
      </c>
      <c r="BP309">
        <v>1279.7500000000859</v>
      </c>
      <c r="BQ309">
        <v>153.49</v>
      </c>
      <c r="BR309">
        <v>91.740000000000009</v>
      </c>
      <c r="BS309">
        <v>3197769</v>
      </c>
      <c r="BT309">
        <v>33028.199999999808</v>
      </c>
      <c r="BU309" t="str">
        <f>SRP[[#This Row],[Tier]]&amp;" - "&amp;DOLLAR(SRP[[#This Row],[United States]],2)&amp;" USD"</f>
        <v>307 - $153.49 USD</v>
      </c>
    </row>
    <row r="310" spans="1:73" x14ac:dyDescent="0.25">
      <c r="A310">
        <v>308</v>
      </c>
      <c r="B310">
        <v>153.99</v>
      </c>
      <c r="C310">
        <v>11704</v>
      </c>
      <c r="D310">
        <v>1019</v>
      </c>
      <c r="E310">
        <v>220.95</v>
      </c>
      <c r="F310">
        <v>153.99</v>
      </c>
      <c r="G310">
        <v>13460</v>
      </c>
      <c r="H310">
        <v>153.99</v>
      </c>
      <c r="I310">
        <v>307</v>
      </c>
      <c r="J310">
        <v>231</v>
      </c>
      <c r="K310">
        <v>153.99</v>
      </c>
      <c r="L310">
        <v>86900</v>
      </c>
      <c r="M310" t="s">
        <v>530</v>
      </c>
      <c r="N310">
        <v>253900</v>
      </c>
      <c r="O310">
        <v>77000</v>
      </c>
      <c r="P310">
        <v>924</v>
      </c>
      <c r="Q310">
        <v>153.99</v>
      </c>
      <c r="R310">
        <v>3079</v>
      </c>
      <c r="S310">
        <v>915</v>
      </c>
      <c r="T310">
        <v>976</v>
      </c>
      <c r="U310">
        <v>153.99</v>
      </c>
      <c r="V310">
        <v>153.99</v>
      </c>
      <c r="W310">
        <v>153.99</v>
      </c>
      <c r="X310">
        <v>153.99</v>
      </c>
      <c r="Y310">
        <v>153.99</v>
      </c>
      <c r="Z310">
        <v>1651</v>
      </c>
      <c r="AA310">
        <v>30790</v>
      </c>
      <c r="AB310">
        <v>20019</v>
      </c>
      <c r="AC310">
        <v>4580</v>
      </c>
      <c r="AD310">
        <v>1510000</v>
      </c>
      <c r="AE310">
        <v>153.99</v>
      </c>
      <c r="AF310">
        <v>740</v>
      </c>
      <c r="AG310">
        <v>153.99</v>
      </c>
      <c r="AH310" t="e">
        <v>#REF!</v>
      </c>
      <c r="AI310">
        <v>22999</v>
      </c>
      <c r="AJ310">
        <v>151900</v>
      </c>
      <c r="AK310">
        <v>153.99</v>
      </c>
      <c r="AL310">
        <v>193</v>
      </c>
      <c r="AM310">
        <v>412.79999999999541</v>
      </c>
      <c r="AN310">
        <v>153.99</v>
      </c>
      <c r="AO310">
        <v>472</v>
      </c>
      <c r="AP310">
        <v>153.99</v>
      </c>
      <c r="AQ310">
        <v>45949</v>
      </c>
      <c r="AR310">
        <v>2105</v>
      </c>
      <c r="AS310">
        <v>153.99</v>
      </c>
      <c r="AT310">
        <v>173.95</v>
      </c>
      <c r="AU310">
        <v>1069</v>
      </c>
      <c r="AV310">
        <v>14529</v>
      </c>
      <c r="AW310">
        <v>415.80000000000223</v>
      </c>
      <c r="AX310">
        <v>6359</v>
      </c>
      <c r="AY310">
        <v>407.99</v>
      </c>
      <c r="AZ310">
        <v>153.99</v>
      </c>
      <c r="BA310">
        <v>556.39999999999304</v>
      </c>
      <c r="BB310">
        <v>552.40000000000373</v>
      </c>
      <c r="BC310">
        <v>6259</v>
      </c>
      <c r="BD310">
        <v>343</v>
      </c>
      <c r="BE310">
        <v>163.9</v>
      </c>
      <c r="BF310">
        <v>153.99</v>
      </c>
      <c r="BG310">
        <v>153.99</v>
      </c>
      <c r="BH310">
        <v>1069</v>
      </c>
      <c r="BI310">
        <v>153.99</v>
      </c>
      <c r="BJ310">
        <v>1639</v>
      </c>
      <c r="BK310">
        <v>193</v>
      </c>
      <c r="BL310">
        <v>6274</v>
      </c>
      <c r="BM310">
        <v>4719</v>
      </c>
      <c r="BN310">
        <v>985.60000000000537</v>
      </c>
      <c r="BO310">
        <v>474</v>
      </c>
      <c r="BP310">
        <v>1284.0000000000864</v>
      </c>
      <c r="BQ310">
        <v>153.99</v>
      </c>
      <c r="BR310">
        <v>91.990000000000009</v>
      </c>
      <c r="BS310">
        <v>3208186</v>
      </c>
      <c r="BT310">
        <v>33135.799999999806</v>
      </c>
      <c r="BU310" t="str">
        <f>SRP[[#This Row],[Tier]]&amp;" - "&amp;DOLLAR(SRP[[#This Row],[United States]],2)&amp;" USD"</f>
        <v>308 - $153.99 USD</v>
      </c>
    </row>
    <row r="311" spans="1:73" x14ac:dyDescent="0.25">
      <c r="A311">
        <v>309</v>
      </c>
      <c r="B311">
        <v>154.49</v>
      </c>
      <c r="C311">
        <v>11742</v>
      </c>
      <c r="D311">
        <v>1021.5</v>
      </c>
      <c r="E311">
        <v>221.7</v>
      </c>
      <c r="F311">
        <v>154.49</v>
      </c>
      <c r="G311">
        <v>13505</v>
      </c>
      <c r="H311">
        <v>154.49</v>
      </c>
      <c r="I311">
        <v>308</v>
      </c>
      <c r="J311">
        <v>231.75</v>
      </c>
      <c r="K311">
        <v>154.49</v>
      </c>
      <c r="L311">
        <v>87150</v>
      </c>
      <c r="M311" t="s">
        <v>530</v>
      </c>
      <c r="N311">
        <v>254400</v>
      </c>
      <c r="O311">
        <v>77250</v>
      </c>
      <c r="P311">
        <v>927</v>
      </c>
      <c r="Q311">
        <v>154.49</v>
      </c>
      <c r="R311">
        <v>3089</v>
      </c>
      <c r="S311">
        <v>917.5</v>
      </c>
      <c r="T311">
        <v>979.25</v>
      </c>
      <c r="U311">
        <v>154.49</v>
      </c>
      <c r="V311">
        <v>154.49</v>
      </c>
      <c r="W311">
        <v>154.49</v>
      </c>
      <c r="X311">
        <v>154.49</v>
      </c>
      <c r="Y311">
        <v>154.49</v>
      </c>
      <c r="Z311">
        <v>1657.5</v>
      </c>
      <c r="AA311">
        <v>30890</v>
      </c>
      <c r="AB311">
        <v>20084</v>
      </c>
      <c r="AC311">
        <v>4590</v>
      </c>
      <c r="AD311">
        <v>1515000</v>
      </c>
      <c r="AE311">
        <v>154.49</v>
      </c>
      <c r="AF311">
        <v>742.5</v>
      </c>
      <c r="AG311">
        <v>154.49</v>
      </c>
      <c r="AH311" t="e">
        <v>#REF!</v>
      </c>
      <c r="AI311">
        <v>23074</v>
      </c>
      <c r="AJ311">
        <v>152400</v>
      </c>
      <c r="AK311">
        <v>154.49</v>
      </c>
      <c r="AL311">
        <v>193.5</v>
      </c>
      <c r="AM311">
        <v>414.14999999999537</v>
      </c>
      <c r="AN311">
        <v>154.49</v>
      </c>
      <c r="AO311">
        <v>473.5</v>
      </c>
      <c r="AP311">
        <v>154.49</v>
      </c>
      <c r="AQ311">
        <v>46099</v>
      </c>
      <c r="AR311">
        <v>2112</v>
      </c>
      <c r="AS311">
        <v>154.49</v>
      </c>
      <c r="AT311">
        <v>174.45</v>
      </c>
      <c r="AU311">
        <v>1071.5</v>
      </c>
      <c r="AV311">
        <v>14576.5</v>
      </c>
      <c r="AW311">
        <v>417.15000000000225</v>
      </c>
      <c r="AX311">
        <v>6379</v>
      </c>
      <c r="AY311">
        <v>408.99</v>
      </c>
      <c r="AZ311">
        <v>154.49</v>
      </c>
      <c r="BA311">
        <v>558.199999999993</v>
      </c>
      <c r="BB311">
        <v>554.2000000000038</v>
      </c>
      <c r="BC311">
        <v>6279</v>
      </c>
      <c r="BD311">
        <v>343.5</v>
      </c>
      <c r="BE311">
        <v>164.4</v>
      </c>
      <c r="BF311">
        <v>154.49</v>
      </c>
      <c r="BG311">
        <v>154.49</v>
      </c>
      <c r="BH311">
        <v>1071.5</v>
      </c>
      <c r="BI311">
        <v>154.49</v>
      </c>
      <c r="BJ311">
        <v>1644</v>
      </c>
      <c r="BK311">
        <v>193.5</v>
      </c>
      <c r="BL311">
        <v>6297</v>
      </c>
      <c r="BM311">
        <v>4734</v>
      </c>
      <c r="BN311">
        <v>988.80000000000541</v>
      </c>
      <c r="BO311">
        <v>475.75</v>
      </c>
      <c r="BP311">
        <v>1288.2500000000869</v>
      </c>
      <c r="BQ311">
        <v>154.49</v>
      </c>
      <c r="BR311">
        <v>92.240000000000009</v>
      </c>
      <c r="BS311">
        <v>3218603</v>
      </c>
      <c r="BT311">
        <v>33243.399999999805</v>
      </c>
      <c r="BU311" t="str">
        <f>SRP[[#This Row],[Tier]]&amp;" - "&amp;DOLLAR(SRP[[#This Row],[United States]],2)&amp;" USD"</f>
        <v>309 - $154.49 USD</v>
      </c>
    </row>
    <row r="312" spans="1:73" x14ac:dyDescent="0.25">
      <c r="A312">
        <v>310</v>
      </c>
      <c r="B312">
        <v>154.99</v>
      </c>
      <c r="C312">
        <v>11780</v>
      </c>
      <c r="D312">
        <v>1024</v>
      </c>
      <c r="E312">
        <v>222.45</v>
      </c>
      <c r="F312">
        <v>154.99</v>
      </c>
      <c r="G312">
        <v>13550</v>
      </c>
      <c r="H312">
        <v>154.99</v>
      </c>
      <c r="I312">
        <v>309</v>
      </c>
      <c r="J312">
        <v>232.5</v>
      </c>
      <c r="K312">
        <v>154.99</v>
      </c>
      <c r="L312">
        <v>87400</v>
      </c>
      <c r="M312" t="s">
        <v>530</v>
      </c>
      <c r="N312">
        <v>254900</v>
      </c>
      <c r="O312">
        <v>77500</v>
      </c>
      <c r="P312">
        <v>930</v>
      </c>
      <c r="Q312">
        <v>154.99</v>
      </c>
      <c r="R312">
        <v>3099</v>
      </c>
      <c r="S312">
        <v>920</v>
      </c>
      <c r="T312">
        <v>982.5</v>
      </c>
      <c r="U312">
        <v>154.99</v>
      </c>
      <c r="V312">
        <v>154.99</v>
      </c>
      <c r="W312">
        <v>154.99</v>
      </c>
      <c r="X312">
        <v>154.99</v>
      </c>
      <c r="Y312">
        <v>154.99</v>
      </c>
      <c r="Z312">
        <v>1664</v>
      </c>
      <c r="AA312">
        <v>30990</v>
      </c>
      <c r="AB312">
        <v>20149</v>
      </c>
      <c r="AC312">
        <v>4600</v>
      </c>
      <c r="AD312">
        <v>1520000</v>
      </c>
      <c r="AE312">
        <v>154.99</v>
      </c>
      <c r="AF312">
        <v>745</v>
      </c>
      <c r="AG312">
        <v>154.99</v>
      </c>
      <c r="AH312" t="e">
        <v>#REF!</v>
      </c>
      <c r="AI312">
        <v>23149</v>
      </c>
      <c r="AJ312">
        <v>152900</v>
      </c>
      <c r="AK312">
        <v>154.99</v>
      </c>
      <c r="AL312">
        <v>194</v>
      </c>
      <c r="AM312">
        <v>415.49999999999534</v>
      </c>
      <c r="AN312">
        <v>154.99</v>
      </c>
      <c r="AO312">
        <v>475</v>
      </c>
      <c r="AP312">
        <v>154.99</v>
      </c>
      <c r="AQ312">
        <v>46249</v>
      </c>
      <c r="AR312">
        <v>2119</v>
      </c>
      <c r="AS312">
        <v>154.99</v>
      </c>
      <c r="AT312">
        <v>174.95</v>
      </c>
      <c r="AU312">
        <v>1074</v>
      </c>
      <c r="AV312">
        <v>14624</v>
      </c>
      <c r="AW312">
        <v>418.50000000000227</v>
      </c>
      <c r="AX312">
        <v>6399</v>
      </c>
      <c r="AY312">
        <v>409.99</v>
      </c>
      <c r="AZ312">
        <v>154.99</v>
      </c>
      <c r="BA312">
        <v>559.99999999999295</v>
      </c>
      <c r="BB312">
        <v>556.00000000000387</v>
      </c>
      <c r="BC312">
        <v>6299</v>
      </c>
      <c r="BD312">
        <v>344</v>
      </c>
      <c r="BE312">
        <v>164.9</v>
      </c>
      <c r="BF312">
        <v>154.99</v>
      </c>
      <c r="BG312">
        <v>154.99</v>
      </c>
      <c r="BH312">
        <v>1074</v>
      </c>
      <c r="BI312">
        <v>154.99</v>
      </c>
      <c r="BJ312">
        <v>1649</v>
      </c>
      <c r="BK312">
        <v>194</v>
      </c>
      <c r="BL312">
        <v>6320</v>
      </c>
      <c r="BM312">
        <v>4749</v>
      </c>
      <c r="BN312">
        <v>992.00000000000546</v>
      </c>
      <c r="BO312">
        <v>477.5</v>
      </c>
      <c r="BP312">
        <v>1292.5000000000873</v>
      </c>
      <c r="BQ312">
        <v>154.99</v>
      </c>
      <c r="BR312">
        <v>92.490000000000009</v>
      </c>
      <c r="BS312">
        <v>3229020</v>
      </c>
      <c r="BT312">
        <v>33350.999999999804</v>
      </c>
      <c r="BU312" t="str">
        <f>SRP[[#This Row],[Tier]]&amp;" - "&amp;DOLLAR(SRP[[#This Row],[United States]],2)&amp;" USD"</f>
        <v>310 - $154.99 USD</v>
      </c>
    </row>
    <row r="313" spans="1:73" x14ac:dyDescent="0.25">
      <c r="A313">
        <v>311</v>
      </c>
      <c r="B313">
        <v>155.49</v>
      </c>
      <c r="C313">
        <v>11818</v>
      </c>
      <c r="D313">
        <v>1026.5</v>
      </c>
      <c r="E313">
        <v>223.2</v>
      </c>
      <c r="F313">
        <v>155.49</v>
      </c>
      <c r="G313">
        <v>13595</v>
      </c>
      <c r="H313">
        <v>155.49</v>
      </c>
      <c r="I313">
        <v>310</v>
      </c>
      <c r="J313">
        <v>233.25</v>
      </c>
      <c r="K313">
        <v>155.49</v>
      </c>
      <c r="L313">
        <v>87650</v>
      </c>
      <c r="M313" t="s">
        <v>530</v>
      </c>
      <c r="N313">
        <v>255400</v>
      </c>
      <c r="O313">
        <v>77750</v>
      </c>
      <c r="P313">
        <v>933</v>
      </c>
      <c r="Q313">
        <v>155.49</v>
      </c>
      <c r="R313">
        <v>3109</v>
      </c>
      <c r="S313">
        <v>922.5</v>
      </c>
      <c r="T313">
        <v>985.75</v>
      </c>
      <c r="U313">
        <v>155.49</v>
      </c>
      <c r="V313">
        <v>155.49</v>
      </c>
      <c r="W313">
        <v>155.49</v>
      </c>
      <c r="X313">
        <v>155.49</v>
      </c>
      <c r="Y313">
        <v>155.49</v>
      </c>
      <c r="Z313">
        <v>1670.5</v>
      </c>
      <c r="AA313">
        <v>31090</v>
      </c>
      <c r="AB313">
        <v>20214</v>
      </c>
      <c r="AC313">
        <v>4610</v>
      </c>
      <c r="AD313">
        <v>1525000</v>
      </c>
      <c r="AE313">
        <v>155.49</v>
      </c>
      <c r="AF313">
        <v>747.5</v>
      </c>
      <c r="AG313">
        <v>155.49</v>
      </c>
      <c r="AH313" t="e">
        <v>#REF!</v>
      </c>
      <c r="AI313">
        <v>23224</v>
      </c>
      <c r="AJ313">
        <v>153400</v>
      </c>
      <c r="AK313">
        <v>155.49</v>
      </c>
      <c r="AL313">
        <v>194.5</v>
      </c>
      <c r="AM313">
        <v>416.8499999999953</v>
      </c>
      <c r="AN313">
        <v>155.49</v>
      </c>
      <c r="AO313">
        <v>476.5</v>
      </c>
      <c r="AP313">
        <v>155.49</v>
      </c>
      <c r="AQ313">
        <v>46399</v>
      </c>
      <c r="AR313">
        <v>2126</v>
      </c>
      <c r="AS313">
        <v>155.49</v>
      </c>
      <c r="AT313">
        <v>175.45</v>
      </c>
      <c r="AU313">
        <v>1076.5</v>
      </c>
      <c r="AV313">
        <v>14671.5</v>
      </c>
      <c r="AW313">
        <v>419.8500000000023</v>
      </c>
      <c r="AX313">
        <v>6419</v>
      </c>
      <c r="AY313">
        <v>410.99</v>
      </c>
      <c r="AZ313">
        <v>155.49</v>
      </c>
      <c r="BA313">
        <v>561.79999999999291</v>
      </c>
      <c r="BB313">
        <v>557.80000000000393</v>
      </c>
      <c r="BC313">
        <v>6319</v>
      </c>
      <c r="BD313">
        <v>344.5</v>
      </c>
      <c r="BE313">
        <v>165.4</v>
      </c>
      <c r="BF313">
        <v>155.49</v>
      </c>
      <c r="BG313">
        <v>155.49</v>
      </c>
      <c r="BH313">
        <v>1076.5</v>
      </c>
      <c r="BI313">
        <v>155.49</v>
      </c>
      <c r="BJ313">
        <v>1654</v>
      </c>
      <c r="BK313">
        <v>194.5</v>
      </c>
      <c r="BL313">
        <v>6343</v>
      </c>
      <c r="BM313">
        <v>4764</v>
      </c>
      <c r="BN313">
        <v>995.2000000000055</v>
      </c>
      <c r="BO313">
        <v>479.25</v>
      </c>
      <c r="BP313">
        <v>1296.7500000000878</v>
      </c>
      <c r="BQ313">
        <v>155.49</v>
      </c>
      <c r="BR313">
        <v>92.740000000000009</v>
      </c>
      <c r="BS313">
        <v>3239437</v>
      </c>
      <c r="BT313">
        <v>33458.599999999802</v>
      </c>
      <c r="BU313" t="str">
        <f>SRP[[#This Row],[Tier]]&amp;" - "&amp;DOLLAR(SRP[[#This Row],[United States]],2)&amp;" USD"</f>
        <v>311 - $155.49 USD</v>
      </c>
    </row>
    <row r="314" spans="1:73" x14ac:dyDescent="0.25">
      <c r="A314">
        <v>312</v>
      </c>
      <c r="B314">
        <v>155.99</v>
      </c>
      <c r="C314">
        <v>11856</v>
      </c>
      <c r="D314">
        <v>1029</v>
      </c>
      <c r="E314">
        <v>223.95</v>
      </c>
      <c r="F314">
        <v>155.99</v>
      </c>
      <c r="G314">
        <v>13640</v>
      </c>
      <c r="H314">
        <v>155.99</v>
      </c>
      <c r="I314">
        <v>311</v>
      </c>
      <c r="J314">
        <v>234</v>
      </c>
      <c r="K314">
        <v>155.99</v>
      </c>
      <c r="L314">
        <v>87900</v>
      </c>
      <c r="M314" t="s">
        <v>530</v>
      </c>
      <c r="N314">
        <v>255900</v>
      </c>
      <c r="O314">
        <v>78000</v>
      </c>
      <c r="P314">
        <v>936</v>
      </c>
      <c r="Q314">
        <v>155.99</v>
      </c>
      <c r="R314">
        <v>3119</v>
      </c>
      <c r="S314">
        <v>925</v>
      </c>
      <c r="T314">
        <v>989</v>
      </c>
      <c r="U314">
        <v>155.99</v>
      </c>
      <c r="V314">
        <v>155.99</v>
      </c>
      <c r="W314">
        <v>155.99</v>
      </c>
      <c r="X314">
        <v>155.99</v>
      </c>
      <c r="Y314">
        <v>155.99</v>
      </c>
      <c r="Z314">
        <v>1677</v>
      </c>
      <c r="AA314">
        <v>31190</v>
      </c>
      <c r="AB314">
        <v>20279</v>
      </c>
      <c r="AC314">
        <v>4620</v>
      </c>
      <c r="AD314">
        <v>1530000</v>
      </c>
      <c r="AE314">
        <v>155.99</v>
      </c>
      <c r="AF314">
        <v>750</v>
      </c>
      <c r="AG314">
        <v>155.99</v>
      </c>
      <c r="AH314" t="e">
        <v>#REF!</v>
      </c>
      <c r="AI314">
        <v>23299</v>
      </c>
      <c r="AJ314">
        <v>153900</v>
      </c>
      <c r="AK314">
        <v>155.99</v>
      </c>
      <c r="AL314">
        <v>195</v>
      </c>
      <c r="AM314">
        <v>418.19999999999527</v>
      </c>
      <c r="AN314">
        <v>155.99</v>
      </c>
      <c r="AO314">
        <v>478</v>
      </c>
      <c r="AP314">
        <v>155.99</v>
      </c>
      <c r="AQ314">
        <v>46549</v>
      </c>
      <c r="AR314">
        <v>2133</v>
      </c>
      <c r="AS314">
        <v>155.99</v>
      </c>
      <c r="AT314">
        <v>175.95</v>
      </c>
      <c r="AU314">
        <v>1079</v>
      </c>
      <c r="AV314">
        <v>14719</v>
      </c>
      <c r="AW314">
        <v>421.20000000000232</v>
      </c>
      <c r="AX314">
        <v>6439</v>
      </c>
      <c r="AY314">
        <v>411.99</v>
      </c>
      <c r="AZ314">
        <v>155.99</v>
      </c>
      <c r="BA314">
        <v>563.59999999999286</v>
      </c>
      <c r="BB314">
        <v>559.600000000004</v>
      </c>
      <c r="BC314">
        <v>6339</v>
      </c>
      <c r="BD314">
        <v>345</v>
      </c>
      <c r="BE314">
        <v>165.9</v>
      </c>
      <c r="BF314">
        <v>155.99</v>
      </c>
      <c r="BG314">
        <v>155.99</v>
      </c>
      <c r="BH314">
        <v>1079</v>
      </c>
      <c r="BI314">
        <v>155.99</v>
      </c>
      <c r="BJ314">
        <v>1659</v>
      </c>
      <c r="BK314">
        <v>195</v>
      </c>
      <c r="BL314">
        <v>6366</v>
      </c>
      <c r="BM314">
        <v>4779</v>
      </c>
      <c r="BN314">
        <v>998.40000000000555</v>
      </c>
      <c r="BO314">
        <v>481</v>
      </c>
      <c r="BP314">
        <v>1301.0000000000882</v>
      </c>
      <c r="BQ314">
        <v>155.99</v>
      </c>
      <c r="BR314">
        <v>92.990000000000009</v>
      </c>
      <c r="BS314">
        <v>3249854</v>
      </c>
      <c r="BT314">
        <v>33566.199999999801</v>
      </c>
      <c r="BU314" t="str">
        <f>SRP[[#This Row],[Tier]]&amp;" - "&amp;DOLLAR(SRP[[#This Row],[United States]],2)&amp;" USD"</f>
        <v>312 - $155.99 USD</v>
      </c>
    </row>
    <row r="315" spans="1:73" x14ac:dyDescent="0.25">
      <c r="A315">
        <v>313</v>
      </c>
      <c r="B315">
        <v>156.49</v>
      </c>
      <c r="C315">
        <v>11894</v>
      </c>
      <c r="D315">
        <v>1031.5</v>
      </c>
      <c r="E315">
        <v>224.7</v>
      </c>
      <c r="F315">
        <v>156.49</v>
      </c>
      <c r="G315">
        <v>13685</v>
      </c>
      <c r="H315">
        <v>156.49</v>
      </c>
      <c r="I315">
        <v>312</v>
      </c>
      <c r="J315">
        <v>234.75</v>
      </c>
      <c r="K315">
        <v>156.49</v>
      </c>
      <c r="L315">
        <v>88150</v>
      </c>
      <c r="M315" t="s">
        <v>530</v>
      </c>
      <c r="N315">
        <v>256400</v>
      </c>
      <c r="O315">
        <v>78250</v>
      </c>
      <c r="P315">
        <v>939</v>
      </c>
      <c r="Q315">
        <v>156.49</v>
      </c>
      <c r="R315">
        <v>3129</v>
      </c>
      <c r="S315">
        <v>927.5</v>
      </c>
      <c r="T315">
        <v>992.25</v>
      </c>
      <c r="U315">
        <v>156.49</v>
      </c>
      <c r="V315">
        <v>156.49</v>
      </c>
      <c r="W315">
        <v>156.49</v>
      </c>
      <c r="X315">
        <v>156.49</v>
      </c>
      <c r="Y315">
        <v>156.49</v>
      </c>
      <c r="Z315">
        <v>1683.5</v>
      </c>
      <c r="AA315">
        <v>31290</v>
      </c>
      <c r="AB315">
        <v>20344</v>
      </c>
      <c r="AC315">
        <v>4630</v>
      </c>
      <c r="AD315">
        <v>1535000</v>
      </c>
      <c r="AE315">
        <v>156.49</v>
      </c>
      <c r="AF315">
        <v>752.5</v>
      </c>
      <c r="AG315">
        <v>156.49</v>
      </c>
      <c r="AH315" t="e">
        <v>#REF!</v>
      </c>
      <c r="AI315">
        <v>23374</v>
      </c>
      <c r="AJ315">
        <v>154400</v>
      </c>
      <c r="AK315">
        <v>156.49</v>
      </c>
      <c r="AL315">
        <v>195.5</v>
      </c>
      <c r="AM315">
        <v>419.54999999999524</v>
      </c>
      <c r="AN315">
        <v>156.49</v>
      </c>
      <c r="AO315">
        <v>479.5</v>
      </c>
      <c r="AP315">
        <v>156.49</v>
      </c>
      <c r="AQ315">
        <v>46699</v>
      </c>
      <c r="AR315">
        <v>2140</v>
      </c>
      <c r="AS315">
        <v>156.49</v>
      </c>
      <c r="AT315">
        <v>176.45</v>
      </c>
      <c r="AU315">
        <v>1081.5</v>
      </c>
      <c r="AV315">
        <v>14766.5</v>
      </c>
      <c r="AW315">
        <v>422.55000000000234</v>
      </c>
      <c r="AX315">
        <v>6459</v>
      </c>
      <c r="AY315">
        <v>412.99</v>
      </c>
      <c r="AZ315">
        <v>156.49</v>
      </c>
      <c r="BA315">
        <v>565.39999999999281</v>
      </c>
      <c r="BB315">
        <v>561.40000000000407</v>
      </c>
      <c r="BC315">
        <v>6359</v>
      </c>
      <c r="BD315">
        <v>345.5</v>
      </c>
      <c r="BE315">
        <v>166.4</v>
      </c>
      <c r="BF315">
        <v>156.49</v>
      </c>
      <c r="BG315">
        <v>156.49</v>
      </c>
      <c r="BH315">
        <v>1081.5</v>
      </c>
      <c r="BI315">
        <v>156.49</v>
      </c>
      <c r="BJ315">
        <v>1664</v>
      </c>
      <c r="BK315">
        <v>195.5</v>
      </c>
      <c r="BL315">
        <v>6389</v>
      </c>
      <c r="BM315">
        <v>4794</v>
      </c>
      <c r="BN315">
        <v>1001.6000000000056</v>
      </c>
      <c r="BO315">
        <v>482.75</v>
      </c>
      <c r="BP315">
        <v>1305.2500000000887</v>
      </c>
      <c r="BQ315">
        <v>156.49</v>
      </c>
      <c r="BR315">
        <v>93.240000000000009</v>
      </c>
      <c r="BS315">
        <v>3260271</v>
      </c>
      <c r="BT315">
        <v>33673.799999999799</v>
      </c>
      <c r="BU315" t="str">
        <f>SRP[[#This Row],[Tier]]&amp;" - "&amp;DOLLAR(SRP[[#This Row],[United States]],2)&amp;" USD"</f>
        <v>313 - $156.49 USD</v>
      </c>
    </row>
    <row r="316" spans="1:73" x14ac:dyDescent="0.25">
      <c r="A316">
        <v>314</v>
      </c>
      <c r="B316">
        <v>156.99</v>
      </c>
      <c r="C316">
        <v>11932</v>
      </c>
      <c r="D316">
        <v>1034</v>
      </c>
      <c r="E316">
        <v>225.45</v>
      </c>
      <c r="F316">
        <v>156.99</v>
      </c>
      <c r="G316">
        <v>13730</v>
      </c>
      <c r="H316">
        <v>156.99</v>
      </c>
      <c r="I316">
        <v>313</v>
      </c>
      <c r="J316">
        <v>235.5</v>
      </c>
      <c r="K316">
        <v>156.99</v>
      </c>
      <c r="L316">
        <v>88400</v>
      </c>
      <c r="M316" t="s">
        <v>530</v>
      </c>
      <c r="N316">
        <v>256900</v>
      </c>
      <c r="O316">
        <v>78500</v>
      </c>
      <c r="P316">
        <v>942</v>
      </c>
      <c r="Q316">
        <v>156.99</v>
      </c>
      <c r="R316">
        <v>3139</v>
      </c>
      <c r="S316">
        <v>930</v>
      </c>
      <c r="T316">
        <v>995.5</v>
      </c>
      <c r="U316">
        <v>156.99</v>
      </c>
      <c r="V316">
        <v>156.99</v>
      </c>
      <c r="W316">
        <v>156.99</v>
      </c>
      <c r="X316">
        <v>156.99</v>
      </c>
      <c r="Y316">
        <v>156.99</v>
      </c>
      <c r="Z316">
        <v>1690</v>
      </c>
      <c r="AA316">
        <v>31390</v>
      </c>
      <c r="AB316">
        <v>20409</v>
      </c>
      <c r="AC316">
        <v>4640</v>
      </c>
      <c r="AD316">
        <v>1540000</v>
      </c>
      <c r="AE316">
        <v>156.99</v>
      </c>
      <c r="AF316">
        <v>755</v>
      </c>
      <c r="AG316">
        <v>156.99</v>
      </c>
      <c r="AH316" t="e">
        <v>#REF!</v>
      </c>
      <c r="AI316">
        <v>23449</v>
      </c>
      <c r="AJ316">
        <v>154900</v>
      </c>
      <c r="AK316">
        <v>156.99</v>
      </c>
      <c r="AL316">
        <v>196</v>
      </c>
      <c r="AM316">
        <v>420.8999999999952</v>
      </c>
      <c r="AN316">
        <v>156.99</v>
      </c>
      <c r="AO316">
        <v>481</v>
      </c>
      <c r="AP316">
        <v>156.99</v>
      </c>
      <c r="AQ316">
        <v>46849</v>
      </c>
      <c r="AR316">
        <v>2147</v>
      </c>
      <c r="AS316">
        <v>156.99</v>
      </c>
      <c r="AT316">
        <v>176.95</v>
      </c>
      <c r="AU316">
        <v>1084</v>
      </c>
      <c r="AV316">
        <v>14814</v>
      </c>
      <c r="AW316">
        <v>423.90000000000236</v>
      </c>
      <c r="AX316">
        <v>6479</v>
      </c>
      <c r="AY316">
        <v>413.99</v>
      </c>
      <c r="AZ316">
        <v>156.99</v>
      </c>
      <c r="BA316">
        <v>567.19999999999277</v>
      </c>
      <c r="BB316">
        <v>563.20000000000414</v>
      </c>
      <c r="BC316">
        <v>6379</v>
      </c>
      <c r="BD316">
        <v>346</v>
      </c>
      <c r="BE316">
        <v>166.9</v>
      </c>
      <c r="BF316">
        <v>156.99</v>
      </c>
      <c r="BG316">
        <v>156.99</v>
      </c>
      <c r="BH316">
        <v>1084</v>
      </c>
      <c r="BI316">
        <v>156.99</v>
      </c>
      <c r="BJ316">
        <v>1669</v>
      </c>
      <c r="BK316">
        <v>196</v>
      </c>
      <c r="BL316">
        <v>6412</v>
      </c>
      <c r="BM316">
        <v>4809</v>
      </c>
      <c r="BN316">
        <v>1004.8000000000056</v>
      </c>
      <c r="BO316">
        <v>484.5</v>
      </c>
      <c r="BP316">
        <v>1309.5000000000891</v>
      </c>
      <c r="BQ316">
        <v>156.99</v>
      </c>
      <c r="BR316">
        <v>93.490000000000009</v>
      </c>
      <c r="BS316">
        <v>3270688</v>
      </c>
      <c r="BT316">
        <v>33781.399999999798</v>
      </c>
      <c r="BU316" t="str">
        <f>SRP[[#This Row],[Tier]]&amp;" - "&amp;DOLLAR(SRP[[#This Row],[United States]],2)&amp;" USD"</f>
        <v>314 - $156.99 USD</v>
      </c>
    </row>
    <row r="317" spans="1:73" x14ac:dyDescent="0.25">
      <c r="A317">
        <v>315</v>
      </c>
      <c r="B317">
        <v>157.49</v>
      </c>
      <c r="C317">
        <v>11970</v>
      </c>
      <c r="D317">
        <v>1036.5</v>
      </c>
      <c r="E317">
        <v>226.2</v>
      </c>
      <c r="F317">
        <v>157.49</v>
      </c>
      <c r="G317">
        <v>13775</v>
      </c>
      <c r="H317">
        <v>157.49</v>
      </c>
      <c r="I317">
        <v>314</v>
      </c>
      <c r="J317">
        <v>236.25</v>
      </c>
      <c r="K317">
        <v>157.49</v>
      </c>
      <c r="L317">
        <v>88650</v>
      </c>
      <c r="M317" t="s">
        <v>530</v>
      </c>
      <c r="N317">
        <v>257400</v>
      </c>
      <c r="O317">
        <v>78750</v>
      </c>
      <c r="P317">
        <v>945</v>
      </c>
      <c r="Q317">
        <v>157.49</v>
      </c>
      <c r="R317">
        <v>3149</v>
      </c>
      <c r="S317">
        <v>932.5</v>
      </c>
      <c r="T317">
        <v>998.75</v>
      </c>
      <c r="U317">
        <v>157.49</v>
      </c>
      <c r="V317">
        <v>157.49</v>
      </c>
      <c r="W317">
        <v>157.49</v>
      </c>
      <c r="X317">
        <v>157.49</v>
      </c>
      <c r="Y317">
        <v>157.49</v>
      </c>
      <c r="Z317">
        <v>1696.5</v>
      </c>
      <c r="AA317">
        <v>31490</v>
      </c>
      <c r="AB317">
        <v>20474</v>
      </c>
      <c r="AC317">
        <v>4650</v>
      </c>
      <c r="AD317">
        <v>1545000</v>
      </c>
      <c r="AE317">
        <v>157.49</v>
      </c>
      <c r="AF317">
        <v>757.5</v>
      </c>
      <c r="AG317">
        <v>157.49</v>
      </c>
      <c r="AH317" t="e">
        <v>#REF!</v>
      </c>
      <c r="AI317">
        <v>23524</v>
      </c>
      <c r="AJ317">
        <v>155400</v>
      </c>
      <c r="AK317">
        <v>157.49</v>
      </c>
      <c r="AL317">
        <v>196.5</v>
      </c>
      <c r="AM317">
        <v>422.24999999999517</v>
      </c>
      <c r="AN317">
        <v>157.49</v>
      </c>
      <c r="AO317">
        <v>482.5</v>
      </c>
      <c r="AP317">
        <v>157.49</v>
      </c>
      <c r="AQ317">
        <v>46999</v>
      </c>
      <c r="AR317">
        <v>2154</v>
      </c>
      <c r="AS317">
        <v>157.49</v>
      </c>
      <c r="AT317">
        <v>177.45</v>
      </c>
      <c r="AU317">
        <v>1086.5</v>
      </c>
      <c r="AV317">
        <v>14861.5</v>
      </c>
      <c r="AW317">
        <v>425.25000000000239</v>
      </c>
      <c r="AX317">
        <v>6499</v>
      </c>
      <c r="AY317">
        <v>414.99</v>
      </c>
      <c r="AZ317">
        <v>157.49</v>
      </c>
      <c r="BA317">
        <v>568.99999999999272</v>
      </c>
      <c r="BB317">
        <v>565.00000000000421</v>
      </c>
      <c r="BC317">
        <v>6399</v>
      </c>
      <c r="BD317">
        <v>346.5</v>
      </c>
      <c r="BE317">
        <v>167.4</v>
      </c>
      <c r="BF317">
        <v>157.49</v>
      </c>
      <c r="BG317">
        <v>157.49</v>
      </c>
      <c r="BH317">
        <v>1086.5</v>
      </c>
      <c r="BI317">
        <v>157.49</v>
      </c>
      <c r="BJ317">
        <v>1674</v>
      </c>
      <c r="BK317">
        <v>196.5</v>
      </c>
      <c r="BL317">
        <v>6435</v>
      </c>
      <c r="BM317">
        <v>4824</v>
      </c>
      <c r="BN317">
        <v>1008.0000000000057</v>
      </c>
      <c r="BO317">
        <v>486.25</v>
      </c>
      <c r="BP317">
        <v>1313.7500000000896</v>
      </c>
      <c r="BQ317">
        <v>157.49</v>
      </c>
      <c r="BR317">
        <v>93.740000000000009</v>
      </c>
      <c r="BS317">
        <v>3281105</v>
      </c>
      <c r="BT317">
        <v>33888.999999999796</v>
      </c>
      <c r="BU317" t="str">
        <f>SRP[[#This Row],[Tier]]&amp;" - "&amp;DOLLAR(SRP[[#This Row],[United States]],2)&amp;" USD"</f>
        <v>315 - $157.49 USD</v>
      </c>
    </row>
    <row r="318" spans="1:73" x14ac:dyDescent="0.25">
      <c r="A318">
        <v>316</v>
      </c>
      <c r="B318">
        <v>157.99</v>
      </c>
      <c r="C318">
        <v>12008</v>
      </c>
      <c r="D318">
        <v>1039</v>
      </c>
      <c r="E318">
        <v>226.95</v>
      </c>
      <c r="F318">
        <v>157.99</v>
      </c>
      <c r="G318">
        <v>13820</v>
      </c>
      <c r="H318">
        <v>157.99</v>
      </c>
      <c r="I318">
        <v>315</v>
      </c>
      <c r="J318">
        <v>237</v>
      </c>
      <c r="K318">
        <v>157.99</v>
      </c>
      <c r="L318">
        <v>88900</v>
      </c>
      <c r="M318" t="s">
        <v>530</v>
      </c>
      <c r="N318">
        <v>257900</v>
      </c>
      <c r="O318">
        <v>79000</v>
      </c>
      <c r="P318">
        <v>948</v>
      </c>
      <c r="Q318">
        <v>157.99</v>
      </c>
      <c r="R318">
        <v>3159</v>
      </c>
      <c r="S318">
        <v>935</v>
      </c>
      <c r="T318">
        <v>1002</v>
      </c>
      <c r="U318">
        <v>157.99</v>
      </c>
      <c r="V318">
        <v>157.99</v>
      </c>
      <c r="W318">
        <v>157.99</v>
      </c>
      <c r="X318">
        <v>157.99</v>
      </c>
      <c r="Y318">
        <v>157.99</v>
      </c>
      <c r="Z318">
        <v>1703</v>
      </c>
      <c r="AA318">
        <v>31590</v>
      </c>
      <c r="AB318">
        <v>20539</v>
      </c>
      <c r="AC318">
        <v>4660</v>
      </c>
      <c r="AD318">
        <v>1550000</v>
      </c>
      <c r="AE318">
        <v>157.99</v>
      </c>
      <c r="AF318">
        <v>760</v>
      </c>
      <c r="AG318">
        <v>157.99</v>
      </c>
      <c r="AH318" t="e">
        <v>#REF!</v>
      </c>
      <c r="AI318">
        <v>23599</v>
      </c>
      <c r="AJ318">
        <v>155900</v>
      </c>
      <c r="AK318">
        <v>157.99</v>
      </c>
      <c r="AL318">
        <v>197</v>
      </c>
      <c r="AM318">
        <v>423.59999999999513</v>
      </c>
      <c r="AN318">
        <v>157.99</v>
      </c>
      <c r="AO318">
        <v>484</v>
      </c>
      <c r="AP318">
        <v>157.99</v>
      </c>
      <c r="AQ318">
        <v>47149</v>
      </c>
      <c r="AR318">
        <v>2161</v>
      </c>
      <c r="AS318">
        <v>157.99</v>
      </c>
      <c r="AT318">
        <v>177.95</v>
      </c>
      <c r="AU318">
        <v>1089</v>
      </c>
      <c r="AV318">
        <v>14909</v>
      </c>
      <c r="AW318">
        <v>426.60000000000241</v>
      </c>
      <c r="AX318">
        <v>6519</v>
      </c>
      <c r="AY318">
        <v>415.99</v>
      </c>
      <c r="AZ318">
        <v>157.99</v>
      </c>
      <c r="BA318">
        <v>570.79999999999268</v>
      </c>
      <c r="BB318">
        <v>566.80000000000427</v>
      </c>
      <c r="BC318">
        <v>6419</v>
      </c>
      <c r="BD318">
        <v>347</v>
      </c>
      <c r="BE318">
        <v>167.9</v>
      </c>
      <c r="BF318">
        <v>157.99</v>
      </c>
      <c r="BG318">
        <v>157.99</v>
      </c>
      <c r="BH318">
        <v>1089</v>
      </c>
      <c r="BI318">
        <v>157.99</v>
      </c>
      <c r="BJ318">
        <v>1679</v>
      </c>
      <c r="BK318">
        <v>197</v>
      </c>
      <c r="BL318">
        <v>6458</v>
      </c>
      <c r="BM318">
        <v>4839</v>
      </c>
      <c r="BN318">
        <v>1011.2000000000057</v>
      </c>
      <c r="BO318">
        <v>488</v>
      </c>
      <c r="BP318">
        <v>1318.00000000009</v>
      </c>
      <c r="BQ318">
        <v>157.99</v>
      </c>
      <c r="BR318">
        <v>93.990000000000009</v>
      </c>
      <c r="BS318">
        <v>3291522</v>
      </c>
      <c r="BT318">
        <v>33996.599999999795</v>
      </c>
      <c r="BU318" t="str">
        <f>SRP[[#This Row],[Tier]]&amp;" - "&amp;DOLLAR(SRP[[#This Row],[United States]],2)&amp;" USD"</f>
        <v>316 - $157.99 USD</v>
      </c>
    </row>
    <row r="319" spans="1:73" x14ac:dyDescent="0.25">
      <c r="A319">
        <v>317</v>
      </c>
      <c r="B319">
        <v>158.49</v>
      </c>
      <c r="C319">
        <v>12046</v>
      </c>
      <c r="D319">
        <v>1041.5</v>
      </c>
      <c r="E319">
        <v>227.7</v>
      </c>
      <c r="F319">
        <v>158.49</v>
      </c>
      <c r="G319">
        <v>13865</v>
      </c>
      <c r="H319">
        <v>158.49</v>
      </c>
      <c r="I319">
        <v>316</v>
      </c>
      <c r="J319">
        <v>237.75</v>
      </c>
      <c r="K319">
        <v>158.49</v>
      </c>
      <c r="L319">
        <v>89150</v>
      </c>
      <c r="M319" t="s">
        <v>530</v>
      </c>
      <c r="N319">
        <v>258400</v>
      </c>
      <c r="O319">
        <v>79250</v>
      </c>
      <c r="P319">
        <v>951</v>
      </c>
      <c r="Q319">
        <v>158.49</v>
      </c>
      <c r="R319">
        <v>3169</v>
      </c>
      <c r="S319">
        <v>937.5</v>
      </c>
      <c r="T319">
        <v>1005.25</v>
      </c>
      <c r="U319">
        <v>158.49</v>
      </c>
      <c r="V319">
        <v>158.49</v>
      </c>
      <c r="W319">
        <v>158.49</v>
      </c>
      <c r="X319">
        <v>158.49</v>
      </c>
      <c r="Y319">
        <v>158.49</v>
      </c>
      <c r="Z319">
        <v>1709.5</v>
      </c>
      <c r="AA319">
        <v>31690</v>
      </c>
      <c r="AB319">
        <v>20604</v>
      </c>
      <c r="AC319">
        <v>4670</v>
      </c>
      <c r="AD319">
        <v>1555000</v>
      </c>
      <c r="AE319">
        <v>158.49</v>
      </c>
      <c r="AF319">
        <v>762.5</v>
      </c>
      <c r="AG319">
        <v>158.49</v>
      </c>
      <c r="AH319" t="e">
        <v>#REF!</v>
      </c>
      <c r="AI319">
        <v>23674</v>
      </c>
      <c r="AJ319">
        <v>156400</v>
      </c>
      <c r="AK319">
        <v>158.49</v>
      </c>
      <c r="AL319">
        <v>197.5</v>
      </c>
      <c r="AM319">
        <v>424.9499999999951</v>
      </c>
      <c r="AN319">
        <v>158.49</v>
      </c>
      <c r="AO319">
        <v>485.5</v>
      </c>
      <c r="AP319">
        <v>158.49</v>
      </c>
      <c r="AQ319">
        <v>47299</v>
      </c>
      <c r="AR319">
        <v>2168</v>
      </c>
      <c r="AS319">
        <v>158.49</v>
      </c>
      <c r="AT319">
        <v>178.45</v>
      </c>
      <c r="AU319">
        <v>1091.5</v>
      </c>
      <c r="AV319">
        <v>14956.5</v>
      </c>
      <c r="AW319">
        <v>427.95000000000243</v>
      </c>
      <c r="AX319">
        <v>6539</v>
      </c>
      <c r="AY319">
        <v>416.99</v>
      </c>
      <c r="AZ319">
        <v>158.49</v>
      </c>
      <c r="BA319">
        <v>572.59999999999263</v>
      </c>
      <c r="BB319">
        <v>568.60000000000434</v>
      </c>
      <c r="BC319">
        <v>6439</v>
      </c>
      <c r="BD319">
        <v>347.5</v>
      </c>
      <c r="BE319">
        <v>168.4</v>
      </c>
      <c r="BF319">
        <v>158.49</v>
      </c>
      <c r="BG319">
        <v>158.49</v>
      </c>
      <c r="BH319">
        <v>1091.5</v>
      </c>
      <c r="BI319">
        <v>158.49</v>
      </c>
      <c r="BJ319">
        <v>1684</v>
      </c>
      <c r="BK319">
        <v>197.5</v>
      </c>
      <c r="BL319">
        <v>6481</v>
      </c>
      <c r="BM319">
        <v>4854</v>
      </c>
      <c r="BN319">
        <v>1014.4000000000058</v>
      </c>
      <c r="BO319">
        <v>489.75</v>
      </c>
      <c r="BP319">
        <v>1322.2500000000905</v>
      </c>
      <c r="BQ319">
        <v>158.49</v>
      </c>
      <c r="BR319">
        <v>94.240000000000009</v>
      </c>
      <c r="BS319">
        <v>3301939</v>
      </c>
      <c r="BT319">
        <v>34104.199999999793</v>
      </c>
      <c r="BU319" t="str">
        <f>SRP[[#This Row],[Tier]]&amp;" - "&amp;DOLLAR(SRP[[#This Row],[United States]],2)&amp;" USD"</f>
        <v>317 - $158.49 USD</v>
      </c>
    </row>
    <row r="320" spans="1:73" x14ac:dyDescent="0.25">
      <c r="A320">
        <v>318</v>
      </c>
      <c r="B320">
        <v>158.99</v>
      </c>
      <c r="C320">
        <v>12084</v>
      </c>
      <c r="D320">
        <v>1044</v>
      </c>
      <c r="E320">
        <v>228.45</v>
      </c>
      <c r="F320">
        <v>158.99</v>
      </c>
      <c r="G320">
        <v>13910</v>
      </c>
      <c r="H320">
        <v>158.99</v>
      </c>
      <c r="I320">
        <v>317</v>
      </c>
      <c r="J320">
        <v>238.5</v>
      </c>
      <c r="K320">
        <v>158.99</v>
      </c>
      <c r="L320">
        <v>89400</v>
      </c>
      <c r="M320" t="s">
        <v>530</v>
      </c>
      <c r="N320">
        <v>258900</v>
      </c>
      <c r="O320">
        <v>79500</v>
      </c>
      <c r="P320">
        <v>954</v>
      </c>
      <c r="Q320">
        <v>158.99</v>
      </c>
      <c r="R320">
        <v>3179</v>
      </c>
      <c r="S320">
        <v>940</v>
      </c>
      <c r="T320">
        <v>1008.5</v>
      </c>
      <c r="U320">
        <v>158.99</v>
      </c>
      <c r="V320">
        <v>158.99</v>
      </c>
      <c r="W320">
        <v>158.99</v>
      </c>
      <c r="X320">
        <v>158.99</v>
      </c>
      <c r="Y320">
        <v>158.99</v>
      </c>
      <c r="Z320">
        <v>1716</v>
      </c>
      <c r="AA320">
        <v>31790</v>
      </c>
      <c r="AB320">
        <v>20669</v>
      </c>
      <c r="AC320">
        <v>4680</v>
      </c>
      <c r="AD320">
        <v>1560000</v>
      </c>
      <c r="AE320">
        <v>158.99</v>
      </c>
      <c r="AF320">
        <v>765</v>
      </c>
      <c r="AG320">
        <v>158.99</v>
      </c>
      <c r="AH320" t="e">
        <v>#REF!</v>
      </c>
      <c r="AI320">
        <v>23749</v>
      </c>
      <c r="AJ320">
        <v>156900</v>
      </c>
      <c r="AK320">
        <v>158.99</v>
      </c>
      <c r="AL320">
        <v>198</v>
      </c>
      <c r="AM320">
        <v>426.29999999999507</v>
      </c>
      <c r="AN320">
        <v>158.99</v>
      </c>
      <c r="AO320">
        <v>487</v>
      </c>
      <c r="AP320">
        <v>158.99</v>
      </c>
      <c r="AQ320">
        <v>47449</v>
      </c>
      <c r="AR320">
        <v>2175</v>
      </c>
      <c r="AS320">
        <v>158.99</v>
      </c>
      <c r="AT320">
        <v>178.95</v>
      </c>
      <c r="AU320">
        <v>1094</v>
      </c>
      <c r="AV320">
        <v>15004</v>
      </c>
      <c r="AW320">
        <v>429.30000000000246</v>
      </c>
      <c r="AX320">
        <v>6559</v>
      </c>
      <c r="AY320">
        <v>417.99</v>
      </c>
      <c r="AZ320">
        <v>158.99</v>
      </c>
      <c r="BA320">
        <v>574.39999999999259</v>
      </c>
      <c r="BB320">
        <v>570.40000000000441</v>
      </c>
      <c r="BC320">
        <v>6459</v>
      </c>
      <c r="BD320">
        <v>348</v>
      </c>
      <c r="BE320">
        <v>168.9</v>
      </c>
      <c r="BF320">
        <v>158.99</v>
      </c>
      <c r="BG320">
        <v>158.99</v>
      </c>
      <c r="BH320">
        <v>1094</v>
      </c>
      <c r="BI320">
        <v>158.99</v>
      </c>
      <c r="BJ320">
        <v>1689</v>
      </c>
      <c r="BK320">
        <v>198</v>
      </c>
      <c r="BL320">
        <v>6504</v>
      </c>
      <c r="BM320">
        <v>4869</v>
      </c>
      <c r="BN320">
        <v>1017.6000000000058</v>
      </c>
      <c r="BO320">
        <v>491.5</v>
      </c>
      <c r="BP320">
        <v>1326.5000000000909</v>
      </c>
      <c r="BQ320">
        <v>158.99</v>
      </c>
      <c r="BR320">
        <v>94.490000000000009</v>
      </c>
      <c r="BS320">
        <v>3312356</v>
      </c>
      <c r="BT320">
        <v>34211.799999999792</v>
      </c>
      <c r="BU320" t="str">
        <f>SRP[[#This Row],[Tier]]&amp;" - "&amp;DOLLAR(SRP[[#This Row],[United States]],2)&amp;" USD"</f>
        <v>318 - $158.99 USD</v>
      </c>
    </row>
    <row r="321" spans="1:73" x14ac:dyDescent="0.25">
      <c r="A321">
        <v>319</v>
      </c>
      <c r="B321">
        <v>159.49</v>
      </c>
      <c r="C321">
        <v>12122</v>
      </c>
      <c r="D321">
        <v>1046.5</v>
      </c>
      <c r="E321">
        <v>229.2</v>
      </c>
      <c r="F321">
        <v>159.49</v>
      </c>
      <c r="G321">
        <v>13955</v>
      </c>
      <c r="H321">
        <v>159.49</v>
      </c>
      <c r="I321">
        <v>318</v>
      </c>
      <c r="J321">
        <v>239.25</v>
      </c>
      <c r="K321">
        <v>159.49</v>
      </c>
      <c r="L321">
        <v>89650</v>
      </c>
      <c r="M321" t="s">
        <v>530</v>
      </c>
      <c r="N321">
        <v>259400</v>
      </c>
      <c r="O321">
        <v>79750</v>
      </c>
      <c r="P321">
        <v>957</v>
      </c>
      <c r="Q321">
        <v>159.49</v>
      </c>
      <c r="R321">
        <v>3189</v>
      </c>
      <c r="S321">
        <v>942.5</v>
      </c>
      <c r="T321">
        <v>1011.75</v>
      </c>
      <c r="U321">
        <v>159.49</v>
      </c>
      <c r="V321">
        <v>159.49</v>
      </c>
      <c r="W321">
        <v>159.49</v>
      </c>
      <c r="X321">
        <v>159.49</v>
      </c>
      <c r="Y321">
        <v>159.49</v>
      </c>
      <c r="Z321">
        <v>1722.5</v>
      </c>
      <c r="AA321">
        <v>31890</v>
      </c>
      <c r="AB321">
        <v>20734</v>
      </c>
      <c r="AC321">
        <v>4690</v>
      </c>
      <c r="AD321">
        <v>1565000</v>
      </c>
      <c r="AE321">
        <v>159.49</v>
      </c>
      <c r="AF321">
        <v>767.5</v>
      </c>
      <c r="AG321">
        <v>159.49</v>
      </c>
      <c r="AH321" t="e">
        <v>#REF!</v>
      </c>
      <c r="AI321">
        <v>23824</v>
      </c>
      <c r="AJ321">
        <v>157400</v>
      </c>
      <c r="AK321">
        <v>159.49</v>
      </c>
      <c r="AL321">
        <v>198.5</v>
      </c>
      <c r="AM321">
        <v>427.64999999999503</v>
      </c>
      <c r="AN321">
        <v>159.49</v>
      </c>
      <c r="AO321">
        <v>488.5</v>
      </c>
      <c r="AP321">
        <v>159.49</v>
      </c>
      <c r="AQ321">
        <v>47599</v>
      </c>
      <c r="AR321">
        <v>2182</v>
      </c>
      <c r="AS321">
        <v>159.49</v>
      </c>
      <c r="AT321">
        <v>179.45</v>
      </c>
      <c r="AU321">
        <v>1096.5</v>
      </c>
      <c r="AV321">
        <v>15051.5</v>
      </c>
      <c r="AW321">
        <v>430.65000000000248</v>
      </c>
      <c r="AX321">
        <v>6579</v>
      </c>
      <c r="AY321">
        <v>418.99</v>
      </c>
      <c r="AZ321">
        <v>159.49</v>
      </c>
      <c r="BA321">
        <v>576.19999999999254</v>
      </c>
      <c r="BB321">
        <v>572.20000000000448</v>
      </c>
      <c r="BC321">
        <v>6479</v>
      </c>
      <c r="BD321">
        <v>348.5</v>
      </c>
      <c r="BE321">
        <v>169.4</v>
      </c>
      <c r="BF321">
        <v>159.49</v>
      </c>
      <c r="BG321">
        <v>159.49</v>
      </c>
      <c r="BH321">
        <v>1096.5</v>
      </c>
      <c r="BI321">
        <v>159.49</v>
      </c>
      <c r="BJ321">
        <v>1694</v>
      </c>
      <c r="BK321">
        <v>198.5</v>
      </c>
      <c r="BL321">
        <v>6527</v>
      </c>
      <c r="BM321">
        <v>4884</v>
      </c>
      <c r="BN321">
        <v>1020.8000000000059</v>
      </c>
      <c r="BO321">
        <v>493.25</v>
      </c>
      <c r="BP321">
        <v>1330.7500000000914</v>
      </c>
      <c r="BQ321">
        <v>159.49</v>
      </c>
      <c r="BR321">
        <v>94.740000000000009</v>
      </c>
      <c r="BS321">
        <v>3322773</v>
      </c>
      <c r="BT321">
        <v>34319.39999999979</v>
      </c>
      <c r="BU321" t="str">
        <f>SRP[[#This Row],[Tier]]&amp;" - "&amp;DOLLAR(SRP[[#This Row],[United States]],2)&amp;" USD"</f>
        <v>319 - $159.49 USD</v>
      </c>
    </row>
    <row r="322" spans="1:73" x14ac:dyDescent="0.25">
      <c r="A322">
        <v>320</v>
      </c>
      <c r="B322">
        <v>159.99</v>
      </c>
      <c r="C322">
        <v>12160</v>
      </c>
      <c r="D322">
        <v>1049</v>
      </c>
      <c r="E322">
        <v>229.95</v>
      </c>
      <c r="F322">
        <v>159.99</v>
      </c>
      <c r="G322">
        <v>14000</v>
      </c>
      <c r="H322">
        <v>159.99</v>
      </c>
      <c r="I322">
        <v>319</v>
      </c>
      <c r="J322">
        <v>240</v>
      </c>
      <c r="K322">
        <v>159.99</v>
      </c>
      <c r="L322">
        <v>89900</v>
      </c>
      <c r="M322" t="s">
        <v>530</v>
      </c>
      <c r="N322">
        <v>259900</v>
      </c>
      <c r="O322">
        <v>80000</v>
      </c>
      <c r="P322">
        <v>960</v>
      </c>
      <c r="Q322">
        <v>159.99</v>
      </c>
      <c r="R322">
        <v>3199</v>
      </c>
      <c r="S322">
        <v>945</v>
      </c>
      <c r="T322">
        <v>1015</v>
      </c>
      <c r="U322">
        <v>159.99</v>
      </c>
      <c r="V322">
        <v>159.99</v>
      </c>
      <c r="W322">
        <v>159.99</v>
      </c>
      <c r="X322">
        <v>159.99</v>
      </c>
      <c r="Y322">
        <v>159.99</v>
      </c>
      <c r="Z322">
        <v>1729</v>
      </c>
      <c r="AA322">
        <v>31990</v>
      </c>
      <c r="AB322">
        <v>20799</v>
      </c>
      <c r="AC322">
        <v>4700</v>
      </c>
      <c r="AD322">
        <v>1570000</v>
      </c>
      <c r="AE322">
        <v>159.99</v>
      </c>
      <c r="AF322">
        <v>770</v>
      </c>
      <c r="AG322">
        <v>159.99</v>
      </c>
      <c r="AH322" t="e">
        <v>#REF!</v>
      </c>
      <c r="AI322">
        <v>23899</v>
      </c>
      <c r="AJ322">
        <v>157900</v>
      </c>
      <c r="AK322">
        <v>159.99</v>
      </c>
      <c r="AL322">
        <v>199</v>
      </c>
      <c r="AM322">
        <v>428.999999999995</v>
      </c>
      <c r="AN322">
        <v>159.99</v>
      </c>
      <c r="AO322">
        <v>490</v>
      </c>
      <c r="AP322">
        <v>159.99</v>
      </c>
      <c r="AQ322">
        <v>47749</v>
      </c>
      <c r="AR322">
        <v>2189</v>
      </c>
      <c r="AS322">
        <v>159.99</v>
      </c>
      <c r="AT322">
        <v>179.95</v>
      </c>
      <c r="AU322">
        <v>1099</v>
      </c>
      <c r="AV322">
        <v>15099</v>
      </c>
      <c r="AW322">
        <v>432.0000000000025</v>
      </c>
      <c r="AX322">
        <v>6599</v>
      </c>
      <c r="AY322">
        <v>419.99</v>
      </c>
      <c r="AZ322">
        <v>159.99</v>
      </c>
      <c r="BA322">
        <v>577.9999999999925</v>
      </c>
      <c r="BB322">
        <v>574.00000000000455</v>
      </c>
      <c r="BC322">
        <v>6499</v>
      </c>
      <c r="BD322">
        <v>349</v>
      </c>
      <c r="BE322">
        <v>169.9</v>
      </c>
      <c r="BF322">
        <v>159.99</v>
      </c>
      <c r="BG322">
        <v>159.99</v>
      </c>
      <c r="BH322">
        <v>1099</v>
      </c>
      <c r="BI322">
        <v>159.99</v>
      </c>
      <c r="BJ322">
        <v>1699</v>
      </c>
      <c r="BK322">
        <v>199</v>
      </c>
      <c r="BL322">
        <v>6550</v>
      </c>
      <c r="BM322">
        <v>4899</v>
      </c>
      <c r="BN322">
        <v>1024.0000000000059</v>
      </c>
      <c r="BO322">
        <v>495</v>
      </c>
      <c r="BP322">
        <v>1335.0000000000919</v>
      </c>
      <c r="BQ322">
        <v>159.99</v>
      </c>
      <c r="BR322">
        <v>94.990000000000009</v>
      </c>
      <c r="BS322">
        <v>3333190</v>
      </c>
      <c r="BT322">
        <v>34426.999999999789</v>
      </c>
      <c r="BU322" t="str">
        <f>SRP[[#This Row],[Tier]]&amp;" - "&amp;DOLLAR(SRP[[#This Row],[United States]],2)&amp;" USD"</f>
        <v>320 - $159.99 USD</v>
      </c>
    </row>
    <row r="323" spans="1:73" x14ac:dyDescent="0.25">
      <c r="A323">
        <v>321</v>
      </c>
      <c r="B323">
        <v>160.49</v>
      </c>
      <c r="C323">
        <v>12198</v>
      </c>
      <c r="D323">
        <v>1051.5</v>
      </c>
      <c r="E323">
        <v>230.7</v>
      </c>
      <c r="F323">
        <v>160.49</v>
      </c>
      <c r="G323">
        <v>14045</v>
      </c>
      <c r="H323">
        <v>160.49</v>
      </c>
      <c r="I323">
        <v>320</v>
      </c>
      <c r="J323">
        <v>240.75</v>
      </c>
      <c r="K323">
        <v>160.49</v>
      </c>
      <c r="L323">
        <v>90150</v>
      </c>
      <c r="M323" t="s">
        <v>530</v>
      </c>
      <c r="N323">
        <v>260400</v>
      </c>
      <c r="O323">
        <v>80250</v>
      </c>
      <c r="P323">
        <v>963</v>
      </c>
      <c r="Q323">
        <v>160.49</v>
      </c>
      <c r="R323">
        <v>3209</v>
      </c>
      <c r="S323">
        <v>947.5</v>
      </c>
      <c r="T323">
        <v>1018.25</v>
      </c>
      <c r="U323">
        <v>160.49</v>
      </c>
      <c r="V323">
        <v>160.49</v>
      </c>
      <c r="W323">
        <v>160.49</v>
      </c>
      <c r="X323">
        <v>160.49</v>
      </c>
      <c r="Y323">
        <v>160.49</v>
      </c>
      <c r="Z323">
        <v>1735.5</v>
      </c>
      <c r="AA323">
        <v>32090</v>
      </c>
      <c r="AB323">
        <v>20864</v>
      </c>
      <c r="AC323">
        <v>4710</v>
      </c>
      <c r="AD323">
        <v>1575000</v>
      </c>
      <c r="AE323">
        <v>160.49</v>
      </c>
      <c r="AF323">
        <v>772.5</v>
      </c>
      <c r="AG323">
        <v>160.49</v>
      </c>
      <c r="AH323" t="e">
        <v>#REF!</v>
      </c>
      <c r="AI323">
        <v>23974</v>
      </c>
      <c r="AJ323">
        <v>158400</v>
      </c>
      <c r="AK323">
        <v>160.49</v>
      </c>
      <c r="AL323">
        <v>199.5</v>
      </c>
      <c r="AM323">
        <v>430.34999999999496</v>
      </c>
      <c r="AN323">
        <v>160.49</v>
      </c>
      <c r="AO323">
        <v>491.5</v>
      </c>
      <c r="AP323">
        <v>160.49</v>
      </c>
      <c r="AQ323">
        <v>47899</v>
      </c>
      <c r="AR323">
        <v>2196</v>
      </c>
      <c r="AS323">
        <v>160.49</v>
      </c>
      <c r="AT323">
        <v>180.45</v>
      </c>
      <c r="AU323">
        <v>1101.5</v>
      </c>
      <c r="AV323">
        <v>15146.5</v>
      </c>
      <c r="AW323">
        <v>433.35000000000252</v>
      </c>
      <c r="AX323">
        <v>6619</v>
      </c>
      <c r="AY323">
        <v>420.99</v>
      </c>
      <c r="AZ323">
        <v>160.49</v>
      </c>
      <c r="BA323">
        <v>579.79999999999245</v>
      </c>
      <c r="BB323">
        <v>575.80000000000462</v>
      </c>
      <c r="BC323">
        <v>6519</v>
      </c>
      <c r="BD323">
        <v>349.5</v>
      </c>
      <c r="BE323">
        <v>170.4</v>
      </c>
      <c r="BF323">
        <v>160.49</v>
      </c>
      <c r="BG323">
        <v>160.49</v>
      </c>
      <c r="BH323">
        <v>1101.5</v>
      </c>
      <c r="BI323">
        <v>160.49</v>
      </c>
      <c r="BJ323">
        <v>1704</v>
      </c>
      <c r="BK323">
        <v>199.5</v>
      </c>
      <c r="BL323">
        <v>6573</v>
      </c>
      <c r="BM323">
        <v>4914</v>
      </c>
      <c r="BN323">
        <v>1027.200000000006</v>
      </c>
      <c r="BO323">
        <v>496.75</v>
      </c>
      <c r="BP323">
        <v>1339.2500000000923</v>
      </c>
      <c r="BQ323">
        <v>160.49</v>
      </c>
      <c r="BR323">
        <v>95.240000000000009</v>
      </c>
      <c r="BS323">
        <v>3343607</v>
      </c>
      <c r="BT323">
        <v>34534.599999999788</v>
      </c>
      <c r="BU323" t="str">
        <f>SRP[[#This Row],[Tier]]&amp;" - "&amp;DOLLAR(SRP[[#This Row],[United States]],2)&amp;" USD"</f>
        <v>321 - $160.49 USD</v>
      </c>
    </row>
    <row r="324" spans="1:73" x14ac:dyDescent="0.25">
      <c r="A324">
        <v>322</v>
      </c>
      <c r="B324">
        <v>160.99</v>
      </c>
      <c r="C324">
        <v>12236</v>
      </c>
      <c r="D324">
        <v>1054</v>
      </c>
      <c r="E324">
        <v>231.45</v>
      </c>
      <c r="F324">
        <v>160.99</v>
      </c>
      <c r="G324">
        <v>14090</v>
      </c>
      <c r="H324">
        <v>160.99</v>
      </c>
      <c r="I324">
        <v>321</v>
      </c>
      <c r="J324">
        <v>241.5</v>
      </c>
      <c r="K324">
        <v>160.99</v>
      </c>
      <c r="L324">
        <v>90400</v>
      </c>
      <c r="M324" t="s">
        <v>530</v>
      </c>
      <c r="N324">
        <v>260900</v>
      </c>
      <c r="O324">
        <v>80500</v>
      </c>
      <c r="P324">
        <v>966</v>
      </c>
      <c r="Q324">
        <v>160.99</v>
      </c>
      <c r="R324">
        <v>3219</v>
      </c>
      <c r="S324">
        <v>950</v>
      </c>
      <c r="T324">
        <v>1021.5</v>
      </c>
      <c r="U324">
        <v>160.99</v>
      </c>
      <c r="V324">
        <v>160.99</v>
      </c>
      <c r="W324">
        <v>160.99</v>
      </c>
      <c r="X324">
        <v>160.99</v>
      </c>
      <c r="Y324">
        <v>160.99</v>
      </c>
      <c r="Z324">
        <v>1742</v>
      </c>
      <c r="AA324">
        <v>32190</v>
      </c>
      <c r="AB324">
        <v>20929</v>
      </c>
      <c r="AC324">
        <v>4720</v>
      </c>
      <c r="AD324">
        <v>1580000</v>
      </c>
      <c r="AE324">
        <v>160.99</v>
      </c>
      <c r="AF324">
        <v>775</v>
      </c>
      <c r="AG324">
        <v>160.99</v>
      </c>
      <c r="AH324" t="e">
        <v>#REF!</v>
      </c>
      <c r="AI324">
        <v>24049</v>
      </c>
      <c r="AJ324">
        <v>158900</v>
      </c>
      <c r="AK324">
        <v>160.99</v>
      </c>
      <c r="AL324">
        <v>200</v>
      </c>
      <c r="AM324">
        <v>431.69999999999493</v>
      </c>
      <c r="AN324">
        <v>160.99</v>
      </c>
      <c r="AO324">
        <v>493</v>
      </c>
      <c r="AP324">
        <v>160.99</v>
      </c>
      <c r="AQ324">
        <v>48049</v>
      </c>
      <c r="AR324">
        <v>2203</v>
      </c>
      <c r="AS324">
        <v>160.99</v>
      </c>
      <c r="AT324">
        <v>180.95</v>
      </c>
      <c r="AU324">
        <v>1104</v>
      </c>
      <c r="AV324">
        <v>15194</v>
      </c>
      <c r="AW324">
        <v>434.70000000000255</v>
      </c>
      <c r="AX324">
        <v>6639</v>
      </c>
      <c r="AY324">
        <v>421.99</v>
      </c>
      <c r="AZ324">
        <v>160.99</v>
      </c>
      <c r="BA324">
        <v>581.59999999999241</v>
      </c>
      <c r="BB324">
        <v>577.60000000000468</v>
      </c>
      <c r="BC324">
        <v>6539</v>
      </c>
      <c r="BD324">
        <v>350</v>
      </c>
      <c r="BE324">
        <v>170.9</v>
      </c>
      <c r="BF324">
        <v>160.99</v>
      </c>
      <c r="BG324">
        <v>160.99</v>
      </c>
      <c r="BH324">
        <v>1104</v>
      </c>
      <c r="BI324">
        <v>160.99</v>
      </c>
      <c r="BJ324">
        <v>1709</v>
      </c>
      <c r="BK324">
        <v>200</v>
      </c>
      <c r="BL324">
        <v>6596</v>
      </c>
      <c r="BM324">
        <v>4929</v>
      </c>
      <c r="BN324">
        <v>1030.400000000006</v>
      </c>
      <c r="BO324">
        <v>498.5</v>
      </c>
      <c r="BP324">
        <v>1343.5000000000928</v>
      </c>
      <c r="BQ324">
        <v>160.99</v>
      </c>
      <c r="BR324">
        <v>95.490000000000009</v>
      </c>
      <c r="BS324">
        <v>3354024</v>
      </c>
      <c r="BT324">
        <v>34642.199999999786</v>
      </c>
      <c r="BU324" t="str">
        <f>SRP[[#This Row],[Tier]]&amp;" - "&amp;DOLLAR(SRP[[#This Row],[United States]],2)&amp;" USD"</f>
        <v>322 - $160.99 USD</v>
      </c>
    </row>
    <row r="325" spans="1:73" x14ac:dyDescent="0.25">
      <c r="A325">
        <v>323</v>
      </c>
      <c r="B325">
        <v>161.49</v>
      </c>
      <c r="C325">
        <v>12274</v>
      </c>
      <c r="D325">
        <v>1056.5</v>
      </c>
      <c r="E325">
        <v>232.2</v>
      </c>
      <c r="F325">
        <v>161.49</v>
      </c>
      <c r="G325">
        <v>14135</v>
      </c>
      <c r="H325">
        <v>161.49</v>
      </c>
      <c r="I325">
        <v>322</v>
      </c>
      <c r="J325">
        <v>242.25</v>
      </c>
      <c r="K325">
        <v>161.49</v>
      </c>
      <c r="L325">
        <v>90650</v>
      </c>
      <c r="M325" t="s">
        <v>530</v>
      </c>
      <c r="N325">
        <v>261400</v>
      </c>
      <c r="O325">
        <v>80750</v>
      </c>
      <c r="P325">
        <v>969</v>
      </c>
      <c r="Q325">
        <v>161.49</v>
      </c>
      <c r="R325">
        <v>3229</v>
      </c>
      <c r="S325">
        <v>952.5</v>
      </c>
      <c r="T325">
        <v>1024.75</v>
      </c>
      <c r="U325">
        <v>161.49</v>
      </c>
      <c r="V325">
        <v>161.49</v>
      </c>
      <c r="W325">
        <v>161.49</v>
      </c>
      <c r="X325">
        <v>161.49</v>
      </c>
      <c r="Y325">
        <v>161.49</v>
      </c>
      <c r="Z325">
        <v>1748.5</v>
      </c>
      <c r="AA325">
        <v>32290</v>
      </c>
      <c r="AB325">
        <v>20994</v>
      </c>
      <c r="AC325">
        <v>4730</v>
      </c>
      <c r="AD325">
        <v>1585000</v>
      </c>
      <c r="AE325">
        <v>161.49</v>
      </c>
      <c r="AF325">
        <v>777.5</v>
      </c>
      <c r="AG325">
        <v>161.49</v>
      </c>
      <c r="AH325" t="e">
        <v>#REF!</v>
      </c>
      <c r="AI325">
        <v>24124</v>
      </c>
      <c r="AJ325">
        <v>159400</v>
      </c>
      <c r="AK325">
        <v>161.49</v>
      </c>
      <c r="AL325">
        <v>200.5</v>
      </c>
      <c r="AM325">
        <v>433.0499999999949</v>
      </c>
      <c r="AN325">
        <v>161.49</v>
      </c>
      <c r="AO325">
        <v>494.5</v>
      </c>
      <c r="AP325">
        <v>161.49</v>
      </c>
      <c r="AQ325">
        <v>48199</v>
      </c>
      <c r="AR325">
        <v>2210</v>
      </c>
      <c r="AS325">
        <v>161.49</v>
      </c>
      <c r="AT325">
        <v>181.45</v>
      </c>
      <c r="AU325">
        <v>1106.5</v>
      </c>
      <c r="AV325">
        <v>15241.5</v>
      </c>
      <c r="AW325">
        <v>436.05000000000257</v>
      </c>
      <c r="AX325">
        <v>6659</v>
      </c>
      <c r="AY325">
        <v>422.99</v>
      </c>
      <c r="AZ325">
        <v>161.49</v>
      </c>
      <c r="BA325">
        <v>583.39999999999236</v>
      </c>
      <c r="BB325">
        <v>579.40000000000475</v>
      </c>
      <c r="BC325">
        <v>6559</v>
      </c>
      <c r="BD325">
        <v>350.5</v>
      </c>
      <c r="BE325">
        <v>171.4</v>
      </c>
      <c r="BF325">
        <v>161.49</v>
      </c>
      <c r="BG325">
        <v>161.49</v>
      </c>
      <c r="BH325">
        <v>1106.5</v>
      </c>
      <c r="BI325">
        <v>161.49</v>
      </c>
      <c r="BJ325">
        <v>1714</v>
      </c>
      <c r="BK325">
        <v>200.5</v>
      </c>
      <c r="BL325">
        <v>6619</v>
      </c>
      <c r="BM325">
        <v>4944</v>
      </c>
      <c r="BN325">
        <v>1033.600000000006</v>
      </c>
      <c r="BO325">
        <v>500.25</v>
      </c>
      <c r="BP325">
        <v>1347.7500000000932</v>
      </c>
      <c r="BQ325">
        <v>161.49</v>
      </c>
      <c r="BR325">
        <v>95.740000000000009</v>
      </c>
      <c r="BS325">
        <v>3364441</v>
      </c>
      <c r="BT325">
        <v>34749.799999999785</v>
      </c>
      <c r="BU325" t="str">
        <f>SRP[[#This Row],[Tier]]&amp;" - "&amp;DOLLAR(SRP[[#This Row],[United States]],2)&amp;" USD"</f>
        <v>323 - $161.49 USD</v>
      </c>
    </row>
    <row r="326" spans="1:73" x14ac:dyDescent="0.25">
      <c r="A326">
        <v>324</v>
      </c>
      <c r="B326">
        <v>161.99</v>
      </c>
      <c r="C326">
        <v>12312</v>
      </c>
      <c r="D326">
        <v>1059</v>
      </c>
      <c r="E326">
        <v>232.95</v>
      </c>
      <c r="F326">
        <v>161.99</v>
      </c>
      <c r="G326">
        <v>14180</v>
      </c>
      <c r="H326">
        <v>161.99</v>
      </c>
      <c r="I326">
        <v>323</v>
      </c>
      <c r="J326">
        <v>243</v>
      </c>
      <c r="K326">
        <v>161.99</v>
      </c>
      <c r="L326">
        <v>90900</v>
      </c>
      <c r="M326" t="s">
        <v>530</v>
      </c>
      <c r="N326">
        <v>261900</v>
      </c>
      <c r="O326">
        <v>81000</v>
      </c>
      <c r="P326">
        <v>972</v>
      </c>
      <c r="Q326">
        <v>161.99</v>
      </c>
      <c r="R326">
        <v>3239</v>
      </c>
      <c r="S326">
        <v>955</v>
      </c>
      <c r="T326">
        <v>1028</v>
      </c>
      <c r="U326">
        <v>161.99</v>
      </c>
      <c r="V326">
        <v>161.99</v>
      </c>
      <c r="W326">
        <v>161.99</v>
      </c>
      <c r="X326">
        <v>161.99</v>
      </c>
      <c r="Y326">
        <v>161.99</v>
      </c>
      <c r="Z326">
        <v>1755</v>
      </c>
      <c r="AA326">
        <v>32390</v>
      </c>
      <c r="AB326">
        <v>21059</v>
      </c>
      <c r="AC326">
        <v>4740</v>
      </c>
      <c r="AD326">
        <v>1590000</v>
      </c>
      <c r="AE326">
        <v>161.99</v>
      </c>
      <c r="AF326">
        <v>780</v>
      </c>
      <c r="AG326">
        <v>161.99</v>
      </c>
      <c r="AH326" t="e">
        <v>#REF!</v>
      </c>
      <c r="AI326">
        <v>24199</v>
      </c>
      <c r="AJ326">
        <v>159900</v>
      </c>
      <c r="AK326">
        <v>161.99</v>
      </c>
      <c r="AL326">
        <v>201</v>
      </c>
      <c r="AM326">
        <v>434.39999999999486</v>
      </c>
      <c r="AN326">
        <v>161.99</v>
      </c>
      <c r="AO326">
        <v>496</v>
      </c>
      <c r="AP326">
        <v>161.99</v>
      </c>
      <c r="AQ326">
        <v>48349</v>
      </c>
      <c r="AR326">
        <v>2217</v>
      </c>
      <c r="AS326">
        <v>161.99</v>
      </c>
      <c r="AT326">
        <v>181.95</v>
      </c>
      <c r="AU326">
        <v>1109</v>
      </c>
      <c r="AV326">
        <v>15289</v>
      </c>
      <c r="AW326">
        <v>437.40000000000259</v>
      </c>
      <c r="AX326">
        <v>6679</v>
      </c>
      <c r="AY326">
        <v>423.99</v>
      </c>
      <c r="AZ326">
        <v>161.99</v>
      </c>
      <c r="BA326">
        <v>585.19999999999231</v>
      </c>
      <c r="BB326">
        <v>581.20000000000482</v>
      </c>
      <c r="BC326">
        <v>6579</v>
      </c>
      <c r="BD326">
        <v>351</v>
      </c>
      <c r="BE326">
        <v>171.9</v>
      </c>
      <c r="BF326">
        <v>161.99</v>
      </c>
      <c r="BG326">
        <v>161.99</v>
      </c>
      <c r="BH326">
        <v>1109</v>
      </c>
      <c r="BI326">
        <v>161.99</v>
      </c>
      <c r="BJ326">
        <v>1719</v>
      </c>
      <c r="BK326">
        <v>201</v>
      </c>
      <c r="BL326">
        <v>6642</v>
      </c>
      <c r="BM326">
        <v>4959</v>
      </c>
      <c r="BN326">
        <v>1036.8000000000061</v>
      </c>
      <c r="BO326">
        <v>502</v>
      </c>
      <c r="BP326">
        <v>1352.0000000000937</v>
      </c>
      <c r="BQ326">
        <v>161.99</v>
      </c>
      <c r="BR326">
        <v>95.990000000000009</v>
      </c>
      <c r="BS326">
        <v>3374858</v>
      </c>
      <c r="BT326">
        <v>34857.399999999783</v>
      </c>
      <c r="BU326" t="str">
        <f>SRP[[#This Row],[Tier]]&amp;" - "&amp;DOLLAR(SRP[[#This Row],[United States]],2)&amp;" USD"</f>
        <v>324 - $161.99 USD</v>
      </c>
    </row>
    <row r="327" spans="1:73" x14ac:dyDescent="0.25">
      <c r="A327">
        <v>325</v>
      </c>
      <c r="B327">
        <v>162.49</v>
      </c>
      <c r="C327">
        <v>12350</v>
      </c>
      <c r="D327">
        <v>1061.5</v>
      </c>
      <c r="E327">
        <v>233.7</v>
      </c>
      <c r="F327">
        <v>162.49</v>
      </c>
      <c r="G327">
        <v>14225</v>
      </c>
      <c r="H327">
        <v>162.49</v>
      </c>
      <c r="I327">
        <v>324</v>
      </c>
      <c r="J327">
        <v>243.75</v>
      </c>
      <c r="K327">
        <v>162.49</v>
      </c>
      <c r="L327">
        <v>91150</v>
      </c>
      <c r="M327" t="s">
        <v>530</v>
      </c>
      <c r="N327">
        <v>262400</v>
      </c>
      <c r="O327">
        <v>81250</v>
      </c>
      <c r="P327">
        <v>975</v>
      </c>
      <c r="Q327">
        <v>162.49</v>
      </c>
      <c r="R327">
        <v>3249</v>
      </c>
      <c r="S327">
        <v>957.5</v>
      </c>
      <c r="T327">
        <v>1031.25</v>
      </c>
      <c r="U327">
        <v>162.49</v>
      </c>
      <c r="V327">
        <v>162.49</v>
      </c>
      <c r="W327">
        <v>162.49</v>
      </c>
      <c r="X327">
        <v>162.49</v>
      </c>
      <c r="Y327">
        <v>162.49</v>
      </c>
      <c r="Z327">
        <v>1761.5</v>
      </c>
      <c r="AA327">
        <v>32490</v>
      </c>
      <c r="AB327">
        <v>21124</v>
      </c>
      <c r="AC327">
        <v>4750</v>
      </c>
      <c r="AD327">
        <v>1595000</v>
      </c>
      <c r="AE327">
        <v>162.49</v>
      </c>
      <c r="AF327">
        <v>782.5</v>
      </c>
      <c r="AG327">
        <v>162.49</v>
      </c>
      <c r="AH327" t="e">
        <v>#REF!</v>
      </c>
      <c r="AI327">
        <v>24274</v>
      </c>
      <c r="AJ327">
        <v>160400</v>
      </c>
      <c r="AK327">
        <v>162.49</v>
      </c>
      <c r="AL327">
        <v>201.5</v>
      </c>
      <c r="AM327">
        <v>435.74999999999483</v>
      </c>
      <c r="AN327">
        <v>162.49</v>
      </c>
      <c r="AO327">
        <v>497.5</v>
      </c>
      <c r="AP327">
        <v>162.49</v>
      </c>
      <c r="AQ327">
        <v>48499</v>
      </c>
      <c r="AR327">
        <v>2224</v>
      </c>
      <c r="AS327">
        <v>162.49</v>
      </c>
      <c r="AT327">
        <v>182.45</v>
      </c>
      <c r="AU327">
        <v>1111.5</v>
      </c>
      <c r="AV327">
        <v>15336.5</v>
      </c>
      <c r="AW327">
        <v>438.75000000000261</v>
      </c>
      <c r="AX327">
        <v>6699</v>
      </c>
      <c r="AY327">
        <v>424.99</v>
      </c>
      <c r="AZ327">
        <v>162.49</v>
      </c>
      <c r="BA327">
        <v>586.99999999999227</v>
      </c>
      <c r="BB327">
        <v>583.00000000000489</v>
      </c>
      <c r="BC327">
        <v>6599</v>
      </c>
      <c r="BD327">
        <v>351.5</v>
      </c>
      <c r="BE327">
        <v>172.4</v>
      </c>
      <c r="BF327">
        <v>162.49</v>
      </c>
      <c r="BG327">
        <v>162.49</v>
      </c>
      <c r="BH327">
        <v>1111.5</v>
      </c>
      <c r="BI327">
        <v>162.49</v>
      </c>
      <c r="BJ327">
        <v>1724</v>
      </c>
      <c r="BK327">
        <v>201.5</v>
      </c>
      <c r="BL327">
        <v>6665</v>
      </c>
      <c r="BM327">
        <v>4974</v>
      </c>
      <c r="BN327">
        <v>1040.0000000000061</v>
      </c>
      <c r="BO327">
        <v>503.75</v>
      </c>
      <c r="BP327">
        <v>1356.2500000000941</v>
      </c>
      <c r="BQ327">
        <v>162.49</v>
      </c>
      <c r="BR327">
        <v>96.240000000000009</v>
      </c>
      <c r="BS327">
        <v>3385275</v>
      </c>
      <c r="BT327">
        <v>34964.999999999782</v>
      </c>
      <c r="BU327" t="str">
        <f>SRP[[#This Row],[Tier]]&amp;" - "&amp;DOLLAR(SRP[[#This Row],[United States]],2)&amp;" USD"</f>
        <v>325 - $162.49 USD</v>
      </c>
    </row>
    <row r="328" spans="1:73" x14ac:dyDescent="0.25">
      <c r="A328">
        <v>326</v>
      </c>
      <c r="B328">
        <v>162.99</v>
      </c>
      <c r="C328">
        <v>12388</v>
      </c>
      <c r="D328">
        <v>1064</v>
      </c>
      <c r="E328">
        <v>234.45</v>
      </c>
      <c r="F328">
        <v>162.99</v>
      </c>
      <c r="G328">
        <v>14270</v>
      </c>
      <c r="H328">
        <v>162.99</v>
      </c>
      <c r="I328">
        <v>325</v>
      </c>
      <c r="J328">
        <v>244.5</v>
      </c>
      <c r="K328">
        <v>162.99</v>
      </c>
      <c r="L328">
        <v>91400</v>
      </c>
      <c r="M328" t="s">
        <v>530</v>
      </c>
      <c r="N328">
        <v>262900</v>
      </c>
      <c r="O328">
        <v>81500</v>
      </c>
      <c r="P328">
        <v>978</v>
      </c>
      <c r="Q328">
        <v>162.99</v>
      </c>
      <c r="R328">
        <v>3259</v>
      </c>
      <c r="S328">
        <v>960</v>
      </c>
      <c r="T328">
        <v>1034.5</v>
      </c>
      <c r="U328">
        <v>162.99</v>
      </c>
      <c r="V328">
        <v>162.99</v>
      </c>
      <c r="W328">
        <v>162.99</v>
      </c>
      <c r="X328">
        <v>162.99</v>
      </c>
      <c r="Y328">
        <v>162.99</v>
      </c>
      <c r="Z328">
        <v>1768</v>
      </c>
      <c r="AA328">
        <v>32590</v>
      </c>
      <c r="AB328">
        <v>21189</v>
      </c>
      <c r="AC328">
        <v>4760</v>
      </c>
      <c r="AD328">
        <v>1600000</v>
      </c>
      <c r="AE328">
        <v>162.99</v>
      </c>
      <c r="AF328">
        <v>785</v>
      </c>
      <c r="AG328">
        <v>162.99</v>
      </c>
      <c r="AH328" t="e">
        <v>#REF!</v>
      </c>
      <c r="AI328">
        <v>24349</v>
      </c>
      <c r="AJ328">
        <v>160900</v>
      </c>
      <c r="AK328">
        <v>162.99</v>
      </c>
      <c r="AL328">
        <v>202</v>
      </c>
      <c r="AM328">
        <v>437.09999999999479</v>
      </c>
      <c r="AN328">
        <v>162.99</v>
      </c>
      <c r="AO328">
        <v>499</v>
      </c>
      <c r="AP328">
        <v>162.99</v>
      </c>
      <c r="AQ328">
        <v>48649</v>
      </c>
      <c r="AR328">
        <v>2231</v>
      </c>
      <c r="AS328">
        <v>162.99</v>
      </c>
      <c r="AT328">
        <v>182.95</v>
      </c>
      <c r="AU328">
        <v>1114</v>
      </c>
      <c r="AV328">
        <v>15384</v>
      </c>
      <c r="AW328">
        <v>440.10000000000264</v>
      </c>
      <c r="AX328">
        <v>6719</v>
      </c>
      <c r="AY328">
        <v>425.99</v>
      </c>
      <c r="AZ328">
        <v>162.99</v>
      </c>
      <c r="BA328">
        <v>588.79999999999222</v>
      </c>
      <c r="BB328">
        <v>584.80000000000496</v>
      </c>
      <c r="BC328">
        <v>6619</v>
      </c>
      <c r="BD328">
        <v>352</v>
      </c>
      <c r="BE328">
        <v>172.9</v>
      </c>
      <c r="BF328">
        <v>162.99</v>
      </c>
      <c r="BG328">
        <v>162.99</v>
      </c>
      <c r="BH328">
        <v>1114</v>
      </c>
      <c r="BI328">
        <v>162.99</v>
      </c>
      <c r="BJ328">
        <v>1729</v>
      </c>
      <c r="BK328">
        <v>202</v>
      </c>
      <c r="BL328">
        <v>6688</v>
      </c>
      <c r="BM328">
        <v>4989</v>
      </c>
      <c r="BN328">
        <v>1043.2000000000062</v>
      </c>
      <c r="BO328">
        <v>505.5</v>
      </c>
      <c r="BP328">
        <v>1360.5000000000946</v>
      </c>
      <c r="BQ328">
        <v>162.99</v>
      </c>
      <c r="BR328">
        <v>96.490000000000009</v>
      </c>
      <c r="BS328">
        <v>3395692</v>
      </c>
      <c r="BT328">
        <v>35072.59999999978</v>
      </c>
      <c r="BU328" t="str">
        <f>SRP[[#This Row],[Tier]]&amp;" - "&amp;DOLLAR(SRP[[#This Row],[United States]],2)&amp;" USD"</f>
        <v>326 - $162.99 USD</v>
      </c>
    </row>
    <row r="329" spans="1:73" x14ac:dyDescent="0.25">
      <c r="A329">
        <v>327</v>
      </c>
      <c r="B329">
        <v>163.49</v>
      </c>
      <c r="C329">
        <v>12426</v>
      </c>
      <c r="D329">
        <v>1066.5</v>
      </c>
      <c r="E329">
        <v>235.2</v>
      </c>
      <c r="F329">
        <v>163.49</v>
      </c>
      <c r="G329">
        <v>14315</v>
      </c>
      <c r="H329">
        <v>163.49</v>
      </c>
      <c r="I329">
        <v>326</v>
      </c>
      <c r="J329">
        <v>245.25</v>
      </c>
      <c r="K329">
        <v>163.49</v>
      </c>
      <c r="L329">
        <v>91650</v>
      </c>
      <c r="M329" t="s">
        <v>530</v>
      </c>
      <c r="N329">
        <v>263400</v>
      </c>
      <c r="O329">
        <v>81750</v>
      </c>
      <c r="P329">
        <v>981</v>
      </c>
      <c r="Q329">
        <v>163.49</v>
      </c>
      <c r="R329">
        <v>3269</v>
      </c>
      <c r="S329">
        <v>962.5</v>
      </c>
      <c r="T329">
        <v>1037.75</v>
      </c>
      <c r="U329">
        <v>163.49</v>
      </c>
      <c r="V329">
        <v>163.49</v>
      </c>
      <c r="W329">
        <v>163.49</v>
      </c>
      <c r="X329">
        <v>163.49</v>
      </c>
      <c r="Y329">
        <v>163.49</v>
      </c>
      <c r="Z329">
        <v>1774.5</v>
      </c>
      <c r="AA329">
        <v>32690</v>
      </c>
      <c r="AB329">
        <v>21254</v>
      </c>
      <c r="AC329">
        <v>4770</v>
      </c>
      <c r="AD329">
        <v>1605000</v>
      </c>
      <c r="AE329">
        <v>163.49</v>
      </c>
      <c r="AF329">
        <v>787.5</v>
      </c>
      <c r="AG329">
        <v>163.49</v>
      </c>
      <c r="AH329" t="e">
        <v>#REF!</v>
      </c>
      <c r="AI329">
        <v>24424</v>
      </c>
      <c r="AJ329">
        <v>161400</v>
      </c>
      <c r="AK329">
        <v>163.49</v>
      </c>
      <c r="AL329">
        <v>202.5</v>
      </c>
      <c r="AM329">
        <v>438.44999999999476</v>
      </c>
      <c r="AN329">
        <v>163.49</v>
      </c>
      <c r="AO329">
        <v>500.5</v>
      </c>
      <c r="AP329">
        <v>163.49</v>
      </c>
      <c r="AQ329">
        <v>48799</v>
      </c>
      <c r="AR329">
        <v>2238</v>
      </c>
      <c r="AS329">
        <v>163.49</v>
      </c>
      <c r="AT329">
        <v>183.45</v>
      </c>
      <c r="AU329">
        <v>1116.5</v>
      </c>
      <c r="AV329">
        <v>15431.5</v>
      </c>
      <c r="AW329">
        <v>441.45000000000266</v>
      </c>
      <c r="AX329">
        <v>6739</v>
      </c>
      <c r="AY329">
        <v>426.99</v>
      </c>
      <c r="AZ329">
        <v>163.49</v>
      </c>
      <c r="BA329">
        <v>590.59999999999218</v>
      </c>
      <c r="BB329">
        <v>586.60000000000502</v>
      </c>
      <c r="BC329">
        <v>6639</v>
      </c>
      <c r="BD329">
        <v>352.5</v>
      </c>
      <c r="BE329">
        <v>173.4</v>
      </c>
      <c r="BF329">
        <v>163.49</v>
      </c>
      <c r="BG329">
        <v>163.49</v>
      </c>
      <c r="BH329">
        <v>1116.5</v>
      </c>
      <c r="BI329">
        <v>163.49</v>
      </c>
      <c r="BJ329">
        <v>1734</v>
      </c>
      <c r="BK329">
        <v>202.5</v>
      </c>
      <c r="BL329">
        <v>6711</v>
      </c>
      <c r="BM329">
        <v>5004</v>
      </c>
      <c r="BN329">
        <v>1046.4000000000062</v>
      </c>
      <c r="BO329">
        <v>507.25</v>
      </c>
      <c r="BP329">
        <v>1364.750000000095</v>
      </c>
      <c r="BQ329">
        <v>163.49</v>
      </c>
      <c r="BR329">
        <v>96.740000000000009</v>
      </c>
      <c r="BS329">
        <v>3406109</v>
      </c>
      <c r="BT329">
        <v>35180.199999999779</v>
      </c>
      <c r="BU329" t="str">
        <f>SRP[[#This Row],[Tier]]&amp;" - "&amp;DOLLAR(SRP[[#This Row],[United States]],2)&amp;" USD"</f>
        <v>327 - $163.49 USD</v>
      </c>
    </row>
    <row r="330" spans="1:73" x14ac:dyDescent="0.25">
      <c r="A330">
        <v>328</v>
      </c>
      <c r="B330">
        <v>163.99</v>
      </c>
      <c r="C330">
        <v>12464</v>
      </c>
      <c r="D330">
        <v>1069</v>
      </c>
      <c r="E330">
        <v>235.95</v>
      </c>
      <c r="F330">
        <v>163.99</v>
      </c>
      <c r="G330">
        <v>14360</v>
      </c>
      <c r="H330">
        <v>163.99</v>
      </c>
      <c r="I330">
        <v>327</v>
      </c>
      <c r="J330">
        <v>246</v>
      </c>
      <c r="K330">
        <v>163.99</v>
      </c>
      <c r="L330">
        <v>91900</v>
      </c>
      <c r="M330" t="s">
        <v>530</v>
      </c>
      <c r="N330">
        <v>263900</v>
      </c>
      <c r="O330">
        <v>82000</v>
      </c>
      <c r="P330">
        <v>984</v>
      </c>
      <c r="Q330">
        <v>163.99</v>
      </c>
      <c r="R330">
        <v>3279</v>
      </c>
      <c r="S330">
        <v>965</v>
      </c>
      <c r="T330">
        <v>1041</v>
      </c>
      <c r="U330">
        <v>163.99</v>
      </c>
      <c r="V330">
        <v>163.99</v>
      </c>
      <c r="W330">
        <v>163.99</v>
      </c>
      <c r="X330">
        <v>163.99</v>
      </c>
      <c r="Y330">
        <v>163.99</v>
      </c>
      <c r="Z330">
        <v>1781</v>
      </c>
      <c r="AA330">
        <v>32790</v>
      </c>
      <c r="AB330">
        <v>21319</v>
      </c>
      <c r="AC330">
        <v>4780</v>
      </c>
      <c r="AD330">
        <v>1610000</v>
      </c>
      <c r="AE330">
        <v>163.99</v>
      </c>
      <c r="AF330">
        <v>790</v>
      </c>
      <c r="AG330">
        <v>163.99</v>
      </c>
      <c r="AH330" t="e">
        <v>#REF!</v>
      </c>
      <c r="AI330">
        <v>24499</v>
      </c>
      <c r="AJ330">
        <v>161900</v>
      </c>
      <c r="AK330">
        <v>163.99</v>
      </c>
      <c r="AL330">
        <v>203</v>
      </c>
      <c r="AM330">
        <v>439.79999999999472</v>
      </c>
      <c r="AN330">
        <v>163.99</v>
      </c>
      <c r="AO330">
        <v>502</v>
      </c>
      <c r="AP330">
        <v>163.99</v>
      </c>
      <c r="AQ330">
        <v>48949</v>
      </c>
      <c r="AR330">
        <v>2245</v>
      </c>
      <c r="AS330">
        <v>163.99</v>
      </c>
      <c r="AT330">
        <v>183.95</v>
      </c>
      <c r="AU330">
        <v>1119</v>
      </c>
      <c r="AV330">
        <v>15479</v>
      </c>
      <c r="AW330">
        <v>442.80000000000268</v>
      </c>
      <c r="AX330">
        <v>6759</v>
      </c>
      <c r="AY330">
        <v>427.99</v>
      </c>
      <c r="AZ330">
        <v>163.99</v>
      </c>
      <c r="BA330">
        <v>592.39999999999213</v>
      </c>
      <c r="BB330">
        <v>588.40000000000509</v>
      </c>
      <c r="BC330">
        <v>6659</v>
      </c>
      <c r="BD330">
        <v>353</v>
      </c>
      <c r="BE330">
        <v>173.9</v>
      </c>
      <c r="BF330">
        <v>163.99</v>
      </c>
      <c r="BG330">
        <v>163.99</v>
      </c>
      <c r="BH330">
        <v>1119</v>
      </c>
      <c r="BI330">
        <v>163.99</v>
      </c>
      <c r="BJ330">
        <v>1739</v>
      </c>
      <c r="BK330">
        <v>203</v>
      </c>
      <c r="BL330">
        <v>6734</v>
      </c>
      <c r="BM330">
        <v>5019</v>
      </c>
      <c r="BN330">
        <v>1049.6000000000063</v>
      </c>
      <c r="BO330">
        <v>509</v>
      </c>
      <c r="BP330">
        <v>1369.0000000000955</v>
      </c>
      <c r="BQ330">
        <v>163.99</v>
      </c>
      <c r="BR330">
        <v>96.990000000000009</v>
      </c>
      <c r="BS330">
        <v>3416526</v>
      </c>
      <c r="BT330">
        <v>35287.799999999777</v>
      </c>
      <c r="BU330" t="str">
        <f>SRP[[#This Row],[Tier]]&amp;" - "&amp;DOLLAR(SRP[[#This Row],[United States]],2)&amp;" USD"</f>
        <v>328 - $163.99 USD</v>
      </c>
    </row>
    <row r="331" spans="1:73" x14ac:dyDescent="0.25">
      <c r="A331">
        <v>329</v>
      </c>
      <c r="B331">
        <v>164.49</v>
      </c>
      <c r="C331">
        <v>12502</v>
      </c>
      <c r="D331">
        <v>1071.5</v>
      </c>
      <c r="E331">
        <v>236.7</v>
      </c>
      <c r="F331">
        <v>164.49</v>
      </c>
      <c r="G331">
        <v>14405</v>
      </c>
      <c r="H331">
        <v>164.49</v>
      </c>
      <c r="I331">
        <v>328</v>
      </c>
      <c r="J331">
        <v>246.75</v>
      </c>
      <c r="K331">
        <v>164.49</v>
      </c>
      <c r="L331">
        <v>92150</v>
      </c>
      <c r="M331" t="s">
        <v>530</v>
      </c>
      <c r="N331">
        <v>264400</v>
      </c>
      <c r="O331">
        <v>82250</v>
      </c>
      <c r="P331">
        <v>987</v>
      </c>
      <c r="Q331">
        <v>164.49</v>
      </c>
      <c r="R331">
        <v>3289</v>
      </c>
      <c r="S331">
        <v>967.5</v>
      </c>
      <c r="T331">
        <v>1044.25</v>
      </c>
      <c r="U331">
        <v>164.49</v>
      </c>
      <c r="V331">
        <v>164.49</v>
      </c>
      <c r="W331">
        <v>164.49</v>
      </c>
      <c r="X331">
        <v>164.49</v>
      </c>
      <c r="Y331">
        <v>164.49</v>
      </c>
      <c r="Z331">
        <v>1787.5</v>
      </c>
      <c r="AA331">
        <v>32890</v>
      </c>
      <c r="AB331">
        <v>21384</v>
      </c>
      <c r="AC331">
        <v>4790</v>
      </c>
      <c r="AD331">
        <v>1615000</v>
      </c>
      <c r="AE331">
        <v>164.49</v>
      </c>
      <c r="AF331">
        <v>792.5</v>
      </c>
      <c r="AG331">
        <v>164.49</v>
      </c>
      <c r="AH331" t="e">
        <v>#REF!</v>
      </c>
      <c r="AI331">
        <v>24574</v>
      </c>
      <c r="AJ331">
        <v>162400</v>
      </c>
      <c r="AK331">
        <v>164.49</v>
      </c>
      <c r="AL331">
        <v>203.5</v>
      </c>
      <c r="AM331">
        <v>441.14999999999469</v>
      </c>
      <c r="AN331">
        <v>164.49</v>
      </c>
      <c r="AO331">
        <v>503.5</v>
      </c>
      <c r="AP331">
        <v>164.49</v>
      </c>
      <c r="AQ331">
        <v>49099</v>
      </c>
      <c r="AR331">
        <v>2252</v>
      </c>
      <c r="AS331">
        <v>164.49</v>
      </c>
      <c r="AT331">
        <v>184.45</v>
      </c>
      <c r="AU331">
        <v>1121.5</v>
      </c>
      <c r="AV331">
        <v>15526.5</v>
      </c>
      <c r="AW331">
        <v>444.15000000000271</v>
      </c>
      <c r="AX331">
        <v>6779</v>
      </c>
      <c r="AY331">
        <v>428.99</v>
      </c>
      <c r="AZ331">
        <v>164.49</v>
      </c>
      <c r="BA331">
        <v>594.19999999999209</v>
      </c>
      <c r="BB331">
        <v>590.20000000000516</v>
      </c>
      <c r="BC331">
        <v>6679</v>
      </c>
      <c r="BD331">
        <v>353.5</v>
      </c>
      <c r="BE331">
        <v>174.4</v>
      </c>
      <c r="BF331">
        <v>164.49</v>
      </c>
      <c r="BG331">
        <v>164.49</v>
      </c>
      <c r="BH331">
        <v>1121.5</v>
      </c>
      <c r="BI331">
        <v>164.49</v>
      </c>
      <c r="BJ331">
        <v>1744</v>
      </c>
      <c r="BK331">
        <v>203.5</v>
      </c>
      <c r="BL331">
        <v>6757</v>
      </c>
      <c r="BM331">
        <v>5034</v>
      </c>
      <c r="BN331">
        <v>1052.8000000000063</v>
      </c>
      <c r="BO331">
        <v>510.75</v>
      </c>
      <c r="BP331">
        <v>1373.250000000096</v>
      </c>
      <c r="BQ331">
        <v>164.49</v>
      </c>
      <c r="BR331">
        <v>97.240000000000009</v>
      </c>
      <c r="BS331">
        <v>3426943</v>
      </c>
      <c r="BT331">
        <v>35395.399999999776</v>
      </c>
      <c r="BU331" t="str">
        <f>SRP[[#This Row],[Tier]]&amp;" - "&amp;DOLLAR(SRP[[#This Row],[United States]],2)&amp;" USD"</f>
        <v>329 - $164.49 USD</v>
      </c>
    </row>
    <row r="332" spans="1:73" x14ac:dyDescent="0.25">
      <c r="A332">
        <v>330</v>
      </c>
      <c r="B332">
        <v>164.99</v>
      </c>
      <c r="C332">
        <v>12540</v>
      </c>
      <c r="D332">
        <v>1074</v>
      </c>
      <c r="E332">
        <v>237.45</v>
      </c>
      <c r="F332">
        <v>164.99</v>
      </c>
      <c r="G332">
        <v>14450</v>
      </c>
      <c r="H332">
        <v>164.99</v>
      </c>
      <c r="I332">
        <v>329</v>
      </c>
      <c r="J332">
        <v>247.5</v>
      </c>
      <c r="K332">
        <v>164.99</v>
      </c>
      <c r="L332">
        <v>92400</v>
      </c>
      <c r="M332" t="s">
        <v>530</v>
      </c>
      <c r="N332">
        <v>264900</v>
      </c>
      <c r="O332">
        <v>82500</v>
      </c>
      <c r="P332">
        <v>990</v>
      </c>
      <c r="Q332">
        <v>164.99</v>
      </c>
      <c r="R332">
        <v>3299</v>
      </c>
      <c r="S332">
        <v>970</v>
      </c>
      <c r="T332">
        <v>1047.5</v>
      </c>
      <c r="U332">
        <v>164.99</v>
      </c>
      <c r="V332">
        <v>164.99</v>
      </c>
      <c r="W332">
        <v>164.99</v>
      </c>
      <c r="X332">
        <v>164.99</v>
      </c>
      <c r="Y332">
        <v>164.99</v>
      </c>
      <c r="Z332">
        <v>1794</v>
      </c>
      <c r="AA332">
        <v>32990</v>
      </c>
      <c r="AB332">
        <v>21449</v>
      </c>
      <c r="AC332">
        <v>4800</v>
      </c>
      <c r="AD332">
        <v>1620000</v>
      </c>
      <c r="AE332">
        <v>164.99</v>
      </c>
      <c r="AF332">
        <v>795</v>
      </c>
      <c r="AG332">
        <v>164.99</v>
      </c>
      <c r="AH332" t="e">
        <v>#REF!</v>
      </c>
      <c r="AI332">
        <v>24649</v>
      </c>
      <c r="AJ332">
        <v>162900</v>
      </c>
      <c r="AK332">
        <v>164.99</v>
      </c>
      <c r="AL332">
        <v>204</v>
      </c>
      <c r="AM332">
        <v>442.49999999999466</v>
      </c>
      <c r="AN332">
        <v>164.99</v>
      </c>
      <c r="AO332">
        <v>505</v>
      </c>
      <c r="AP332">
        <v>164.99</v>
      </c>
      <c r="AQ332">
        <v>49249</v>
      </c>
      <c r="AR332">
        <v>2259</v>
      </c>
      <c r="AS332">
        <v>164.99</v>
      </c>
      <c r="AT332">
        <v>184.95</v>
      </c>
      <c r="AU332">
        <v>1124</v>
      </c>
      <c r="AV332">
        <v>15574</v>
      </c>
      <c r="AW332">
        <v>445.50000000000273</v>
      </c>
      <c r="AX332">
        <v>6799</v>
      </c>
      <c r="AY332">
        <v>429.99</v>
      </c>
      <c r="AZ332">
        <v>164.99</v>
      </c>
      <c r="BA332">
        <v>595.99999999999204</v>
      </c>
      <c r="BB332">
        <v>592.00000000000523</v>
      </c>
      <c r="BC332">
        <v>6699</v>
      </c>
      <c r="BD332">
        <v>354</v>
      </c>
      <c r="BE332">
        <v>174.9</v>
      </c>
      <c r="BF332">
        <v>164.99</v>
      </c>
      <c r="BG332">
        <v>164.99</v>
      </c>
      <c r="BH332">
        <v>1124</v>
      </c>
      <c r="BI332">
        <v>164.99</v>
      </c>
      <c r="BJ332">
        <v>1749</v>
      </c>
      <c r="BK332">
        <v>204</v>
      </c>
      <c r="BL332">
        <v>6780</v>
      </c>
      <c r="BM332">
        <v>5049</v>
      </c>
      <c r="BN332">
        <v>1056.0000000000064</v>
      </c>
      <c r="BO332">
        <v>512.5</v>
      </c>
      <c r="BP332">
        <v>1377.5000000000964</v>
      </c>
      <c r="BQ332">
        <v>164.99</v>
      </c>
      <c r="BR332">
        <v>97.490000000000009</v>
      </c>
      <c r="BS332">
        <v>3437360</v>
      </c>
      <c r="BT332">
        <v>35502.999999999774</v>
      </c>
      <c r="BU332" t="str">
        <f>SRP[[#This Row],[Tier]]&amp;" - "&amp;DOLLAR(SRP[[#This Row],[United States]],2)&amp;" USD"</f>
        <v>330 - $164.99 USD</v>
      </c>
    </row>
    <row r="333" spans="1:73" x14ac:dyDescent="0.25">
      <c r="A333">
        <v>331</v>
      </c>
      <c r="B333">
        <v>165.49</v>
      </c>
      <c r="C333">
        <v>12578</v>
      </c>
      <c r="D333">
        <v>1076.5</v>
      </c>
      <c r="E333">
        <v>238.2</v>
      </c>
      <c r="F333">
        <v>165.49</v>
      </c>
      <c r="G333">
        <v>14495</v>
      </c>
      <c r="H333">
        <v>165.49</v>
      </c>
      <c r="I333">
        <v>330</v>
      </c>
      <c r="J333">
        <v>248.25</v>
      </c>
      <c r="K333">
        <v>165.49</v>
      </c>
      <c r="L333">
        <v>92650</v>
      </c>
      <c r="M333" t="s">
        <v>530</v>
      </c>
      <c r="N333">
        <v>265400</v>
      </c>
      <c r="O333">
        <v>82750</v>
      </c>
      <c r="P333">
        <v>993</v>
      </c>
      <c r="Q333">
        <v>165.49</v>
      </c>
      <c r="R333">
        <v>3309</v>
      </c>
      <c r="S333">
        <v>972.5</v>
      </c>
      <c r="T333">
        <v>1050.75</v>
      </c>
      <c r="U333">
        <v>165.49</v>
      </c>
      <c r="V333">
        <v>165.49</v>
      </c>
      <c r="W333">
        <v>165.49</v>
      </c>
      <c r="X333">
        <v>165.49</v>
      </c>
      <c r="Y333">
        <v>165.49</v>
      </c>
      <c r="Z333">
        <v>1800.5</v>
      </c>
      <c r="AA333">
        <v>33090</v>
      </c>
      <c r="AB333">
        <v>21514</v>
      </c>
      <c r="AC333">
        <v>4810</v>
      </c>
      <c r="AD333">
        <v>1625000</v>
      </c>
      <c r="AE333">
        <v>165.49</v>
      </c>
      <c r="AF333">
        <v>797.5</v>
      </c>
      <c r="AG333">
        <v>165.49</v>
      </c>
      <c r="AH333" t="e">
        <v>#REF!</v>
      </c>
      <c r="AI333">
        <v>24724</v>
      </c>
      <c r="AJ333">
        <v>163400</v>
      </c>
      <c r="AK333">
        <v>165.49</v>
      </c>
      <c r="AL333">
        <v>204.5</v>
      </c>
      <c r="AM333">
        <v>443.84999999999462</v>
      </c>
      <c r="AN333">
        <v>165.49</v>
      </c>
      <c r="AO333">
        <v>506.5</v>
      </c>
      <c r="AP333">
        <v>165.49</v>
      </c>
      <c r="AQ333">
        <v>49399</v>
      </c>
      <c r="AR333">
        <v>2266</v>
      </c>
      <c r="AS333">
        <v>165.49</v>
      </c>
      <c r="AT333">
        <v>185.45</v>
      </c>
      <c r="AU333">
        <v>1126.5</v>
      </c>
      <c r="AV333">
        <v>15621.5</v>
      </c>
      <c r="AW333">
        <v>446.85000000000275</v>
      </c>
      <c r="AX333">
        <v>6819</v>
      </c>
      <c r="AY333">
        <v>430.99</v>
      </c>
      <c r="AZ333">
        <v>165.49</v>
      </c>
      <c r="BA333">
        <v>597.799999999992</v>
      </c>
      <c r="BB333">
        <v>593.8000000000053</v>
      </c>
      <c r="BC333">
        <v>6719</v>
      </c>
      <c r="BD333">
        <v>354.5</v>
      </c>
      <c r="BE333">
        <v>175.4</v>
      </c>
      <c r="BF333">
        <v>165.49</v>
      </c>
      <c r="BG333">
        <v>165.49</v>
      </c>
      <c r="BH333">
        <v>1126.5</v>
      </c>
      <c r="BI333">
        <v>165.49</v>
      </c>
      <c r="BJ333">
        <v>1754</v>
      </c>
      <c r="BK333">
        <v>204.5</v>
      </c>
      <c r="BL333">
        <v>6803</v>
      </c>
      <c r="BM333">
        <v>5064</v>
      </c>
      <c r="BN333">
        <v>1059.2000000000064</v>
      </c>
      <c r="BO333">
        <v>514.25</v>
      </c>
      <c r="BP333">
        <v>1381.7500000000969</v>
      </c>
      <c r="BQ333">
        <v>165.49</v>
      </c>
      <c r="BR333">
        <v>97.740000000000009</v>
      </c>
      <c r="BS333">
        <v>3447777</v>
      </c>
      <c r="BT333">
        <v>35610.599999999773</v>
      </c>
      <c r="BU333" t="str">
        <f>SRP[[#This Row],[Tier]]&amp;" - "&amp;DOLLAR(SRP[[#This Row],[United States]],2)&amp;" USD"</f>
        <v>331 - $165.49 USD</v>
      </c>
    </row>
    <row r="334" spans="1:73" x14ac:dyDescent="0.25">
      <c r="A334">
        <v>332</v>
      </c>
      <c r="B334">
        <v>165.99</v>
      </c>
      <c r="C334">
        <v>12616</v>
      </c>
      <c r="D334">
        <v>1079</v>
      </c>
      <c r="E334">
        <v>238.95</v>
      </c>
      <c r="F334">
        <v>165.99</v>
      </c>
      <c r="G334">
        <v>14540</v>
      </c>
      <c r="H334">
        <v>165.99</v>
      </c>
      <c r="I334">
        <v>331</v>
      </c>
      <c r="J334">
        <v>249</v>
      </c>
      <c r="K334">
        <v>165.99</v>
      </c>
      <c r="L334">
        <v>92900</v>
      </c>
      <c r="M334" t="s">
        <v>530</v>
      </c>
      <c r="N334">
        <v>265900</v>
      </c>
      <c r="O334">
        <v>83000</v>
      </c>
      <c r="P334">
        <v>996</v>
      </c>
      <c r="Q334">
        <v>165.99</v>
      </c>
      <c r="R334">
        <v>3319</v>
      </c>
      <c r="S334">
        <v>975</v>
      </c>
      <c r="T334">
        <v>1054</v>
      </c>
      <c r="U334">
        <v>165.99</v>
      </c>
      <c r="V334">
        <v>165.99</v>
      </c>
      <c r="W334">
        <v>165.99</v>
      </c>
      <c r="X334">
        <v>165.99</v>
      </c>
      <c r="Y334">
        <v>165.99</v>
      </c>
      <c r="Z334">
        <v>1807</v>
      </c>
      <c r="AA334">
        <v>33190</v>
      </c>
      <c r="AB334">
        <v>21579</v>
      </c>
      <c r="AC334">
        <v>4820</v>
      </c>
      <c r="AD334">
        <v>1630000</v>
      </c>
      <c r="AE334">
        <v>165.99</v>
      </c>
      <c r="AF334">
        <v>800</v>
      </c>
      <c r="AG334">
        <v>165.99</v>
      </c>
      <c r="AH334" t="e">
        <v>#REF!</v>
      </c>
      <c r="AI334">
        <v>24799</v>
      </c>
      <c r="AJ334">
        <v>163900</v>
      </c>
      <c r="AK334">
        <v>165.99</v>
      </c>
      <c r="AL334">
        <v>205</v>
      </c>
      <c r="AM334">
        <v>445.19999999999459</v>
      </c>
      <c r="AN334">
        <v>165.99</v>
      </c>
      <c r="AO334">
        <v>508</v>
      </c>
      <c r="AP334">
        <v>165.99</v>
      </c>
      <c r="AQ334">
        <v>49549</v>
      </c>
      <c r="AR334">
        <v>2273</v>
      </c>
      <c r="AS334">
        <v>165.99</v>
      </c>
      <c r="AT334">
        <v>185.95</v>
      </c>
      <c r="AU334">
        <v>1129</v>
      </c>
      <c r="AV334">
        <v>15669</v>
      </c>
      <c r="AW334">
        <v>448.20000000000277</v>
      </c>
      <c r="AX334">
        <v>6839</v>
      </c>
      <c r="AY334">
        <v>431.99</v>
      </c>
      <c r="AZ334">
        <v>165.99</v>
      </c>
      <c r="BA334">
        <v>599.59999999999195</v>
      </c>
      <c r="BB334">
        <v>595.60000000000537</v>
      </c>
      <c r="BC334">
        <v>6739</v>
      </c>
      <c r="BD334">
        <v>355</v>
      </c>
      <c r="BE334">
        <v>175.9</v>
      </c>
      <c r="BF334">
        <v>165.99</v>
      </c>
      <c r="BG334">
        <v>165.99</v>
      </c>
      <c r="BH334">
        <v>1129</v>
      </c>
      <c r="BI334">
        <v>165.99</v>
      </c>
      <c r="BJ334">
        <v>1759</v>
      </c>
      <c r="BK334">
        <v>205</v>
      </c>
      <c r="BL334">
        <v>6826</v>
      </c>
      <c r="BM334">
        <v>5079</v>
      </c>
      <c r="BN334">
        <v>1062.4000000000065</v>
      </c>
      <c r="BO334">
        <v>516</v>
      </c>
      <c r="BP334">
        <v>1386.0000000000973</v>
      </c>
      <c r="BQ334">
        <v>165.99</v>
      </c>
      <c r="BR334">
        <v>97.990000000000009</v>
      </c>
      <c r="BS334">
        <v>3458194</v>
      </c>
      <c r="BT334">
        <v>35718.199999999772</v>
      </c>
      <c r="BU334" t="str">
        <f>SRP[[#This Row],[Tier]]&amp;" - "&amp;DOLLAR(SRP[[#This Row],[United States]],2)&amp;" USD"</f>
        <v>332 - $165.99 USD</v>
      </c>
    </row>
    <row r="335" spans="1:73" x14ac:dyDescent="0.25">
      <c r="A335">
        <v>333</v>
      </c>
      <c r="B335">
        <v>166.49</v>
      </c>
      <c r="C335">
        <v>12654</v>
      </c>
      <c r="D335">
        <v>1081.5</v>
      </c>
      <c r="E335">
        <v>239.7</v>
      </c>
      <c r="F335">
        <v>166.49</v>
      </c>
      <c r="G335">
        <v>14585</v>
      </c>
      <c r="H335">
        <v>166.49</v>
      </c>
      <c r="I335">
        <v>332</v>
      </c>
      <c r="J335">
        <v>249.75</v>
      </c>
      <c r="K335">
        <v>166.49</v>
      </c>
      <c r="L335">
        <v>93150</v>
      </c>
      <c r="M335" t="s">
        <v>530</v>
      </c>
      <c r="N335">
        <v>266400</v>
      </c>
      <c r="O335">
        <v>83250</v>
      </c>
      <c r="P335">
        <v>999</v>
      </c>
      <c r="Q335">
        <v>166.49</v>
      </c>
      <c r="R335">
        <v>3329</v>
      </c>
      <c r="S335">
        <v>977.5</v>
      </c>
      <c r="T335">
        <v>1057.25</v>
      </c>
      <c r="U335">
        <v>166.49</v>
      </c>
      <c r="V335">
        <v>166.49</v>
      </c>
      <c r="W335">
        <v>166.49</v>
      </c>
      <c r="X335">
        <v>166.49</v>
      </c>
      <c r="Y335">
        <v>166.49</v>
      </c>
      <c r="Z335">
        <v>1813.5</v>
      </c>
      <c r="AA335">
        <v>33290</v>
      </c>
      <c r="AB335">
        <v>21644</v>
      </c>
      <c r="AC335">
        <v>4830</v>
      </c>
      <c r="AD335">
        <v>1635000</v>
      </c>
      <c r="AE335">
        <v>166.49</v>
      </c>
      <c r="AF335">
        <v>802.5</v>
      </c>
      <c r="AG335">
        <v>166.49</v>
      </c>
      <c r="AH335" t="e">
        <v>#REF!</v>
      </c>
      <c r="AI335">
        <v>24874</v>
      </c>
      <c r="AJ335">
        <v>164400</v>
      </c>
      <c r="AK335">
        <v>166.49</v>
      </c>
      <c r="AL335">
        <v>205.5</v>
      </c>
      <c r="AM335">
        <v>446.54999999999455</v>
      </c>
      <c r="AN335">
        <v>166.49</v>
      </c>
      <c r="AO335">
        <v>509.5</v>
      </c>
      <c r="AP335">
        <v>166.49</v>
      </c>
      <c r="AQ335">
        <v>49699</v>
      </c>
      <c r="AR335">
        <v>2280</v>
      </c>
      <c r="AS335">
        <v>166.49</v>
      </c>
      <c r="AT335">
        <v>186.45</v>
      </c>
      <c r="AU335">
        <v>1131.5</v>
      </c>
      <c r="AV335">
        <v>15716.5</v>
      </c>
      <c r="AW335">
        <v>449.5500000000028</v>
      </c>
      <c r="AX335">
        <v>6859</v>
      </c>
      <c r="AY335">
        <v>432.99</v>
      </c>
      <c r="AZ335">
        <v>166.49</v>
      </c>
      <c r="BA335">
        <v>601.39999999999191</v>
      </c>
      <c r="BB335">
        <v>597.40000000000543</v>
      </c>
      <c r="BC335">
        <v>6759</v>
      </c>
      <c r="BD335">
        <v>355.5</v>
      </c>
      <c r="BE335">
        <v>176.4</v>
      </c>
      <c r="BF335">
        <v>166.49</v>
      </c>
      <c r="BG335">
        <v>166.49</v>
      </c>
      <c r="BH335">
        <v>1131.5</v>
      </c>
      <c r="BI335">
        <v>166.49</v>
      </c>
      <c r="BJ335">
        <v>1764</v>
      </c>
      <c r="BK335">
        <v>205.5</v>
      </c>
      <c r="BL335">
        <v>6849</v>
      </c>
      <c r="BM335">
        <v>5094</v>
      </c>
      <c r="BN335">
        <v>1065.6000000000065</v>
      </c>
      <c r="BO335">
        <v>517.75</v>
      </c>
      <c r="BP335">
        <v>1390.2500000000978</v>
      </c>
      <c r="BQ335">
        <v>166.49</v>
      </c>
      <c r="BR335">
        <v>98.240000000000009</v>
      </c>
      <c r="BS335">
        <v>3468611</v>
      </c>
      <c r="BT335">
        <v>35825.79999999977</v>
      </c>
      <c r="BU335" t="str">
        <f>SRP[[#This Row],[Tier]]&amp;" - "&amp;DOLLAR(SRP[[#This Row],[United States]],2)&amp;" USD"</f>
        <v>333 - $166.49 USD</v>
      </c>
    </row>
    <row r="336" spans="1:73" x14ac:dyDescent="0.25">
      <c r="A336">
        <v>334</v>
      </c>
      <c r="B336">
        <v>166.99</v>
      </c>
      <c r="C336">
        <v>12692</v>
      </c>
      <c r="D336">
        <v>1084</v>
      </c>
      <c r="E336">
        <v>240.45</v>
      </c>
      <c r="F336">
        <v>166.99</v>
      </c>
      <c r="G336">
        <v>14630</v>
      </c>
      <c r="H336">
        <v>166.99</v>
      </c>
      <c r="I336">
        <v>333</v>
      </c>
      <c r="J336">
        <v>250.5</v>
      </c>
      <c r="K336">
        <v>166.99</v>
      </c>
      <c r="L336">
        <v>93400</v>
      </c>
      <c r="M336" t="s">
        <v>530</v>
      </c>
      <c r="N336">
        <v>266900</v>
      </c>
      <c r="O336">
        <v>83500</v>
      </c>
      <c r="P336">
        <v>1002</v>
      </c>
      <c r="Q336">
        <v>166.99</v>
      </c>
      <c r="R336">
        <v>3339</v>
      </c>
      <c r="S336">
        <v>980</v>
      </c>
      <c r="T336">
        <v>1060.5</v>
      </c>
      <c r="U336">
        <v>166.99</v>
      </c>
      <c r="V336">
        <v>166.99</v>
      </c>
      <c r="W336">
        <v>166.99</v>
      </c>
      <c r="X336">
        <v>166.99</v>
      </c>
      <c r="Y336">
        <v>166.99</v>
      </c>
      <c r="Z336">
        <v>1820</v>
      </c>
      <c r="AA336">
        <v>33390</v>
      </c>
      <c r="AB336">
        <v>21709</v>
      </c>
      <c r="AC336">
        <v>4840</v>
      </c>
      <c r="AD336">
        <v>1640000</v>
      </c>
      <c r="AE336">
        <v>166.99</v>
      </c>
      <c r="AF336">
        <v>805</v>
      </c>
      <c r="AG336">
        <v>166.99</v>
      </c>
      <c r="AH336" t="e">
        <v>#REF!</v>
      </c>
      <c r="AI336">
        <v>24949</v>
      </c>
      <c r="AJ336">
        <v>164900</v>
      </c>
      <c r="AK336">
        <v>166.99</v>
      </c>
      <c r="AL336">
        <v>206</v>
      </c>
      <c r="AM336">
        <v>447.89999999999452</v>
      </c>
      <c r="AN336">
        <v>166.99</v>
      </c>
      <c r="AO336">
        <v>511</v>
      </c>
      <c r="AP336">
        <v>166.99</v>
      </c>
      <c r="AQ336">
        <v>49849</v>
      </c>
      <c r="AR336">
        <v>2287</v>
      </c>
      <c r="AS336">
        <v>166.99</v>
      </c>
      <c r="AT336">
        <v>186.95</v>
      </c>
      <c r="AU336">
        <v>1134</v>
      </c>
      <c r="AV336">
        <v>15764</v>
      </c>
      <c r="AW336">
        <v>450.90000000000282</v>
      </c>
      <c r="AX336">
        <v>6879</v>
      </c>
      <c r="AY336">
        <v>433.99</v>
      </c>
      <c r="AZ336">
        <v>166.99</v>
      </c>
      <c r="BA336">
        <v>603.19999999999186</v>
      </c>
      <c r="BB336">
        <v>599.2000000000055</v>
      </c>
      <c r="BC336">
        <v>6779</v>
      </c>
      <c r="BD336">
        <v>356</v>
      </c>
      <c r="BE336">
        <v>176.9</v>
      </c>
      <c r="BF336">
        <v>166.99</v>
      </c>
      <c r="BG336">
        <v>166.99</v>
      </c>
      <c r="BH336">
        <v>1134</v>
      </c>
      <c r="BI336">
        <v>166.99</v>
      </c>
      <c r="BJ336">
        <v>1769</v>
      </c>
      <c r="BK336">
        <v>206</v>
      </c>
      <c r="BL336">
        <v>6872</v>
      </c>
      <c r="BM336">
        <v>5109</v>
      </c>
      <c r="BN336">
        <v>1068.8000000000065</v>
      </c>
      <c r="BO336">
        <v>519.5</v>
      </c>
      <c r="BP336">
        <v>1394.5000000000982</v>
      </c>
      <c r="BQ336">
        <v>166.99</v>
      </c>
      <c r="BR336">
        <v>98.490000000000009</v>
      </c>
      <c r="BS336">
        <v>3479028</v>
      </c>
      <c r="BT336">
        <v>35933.399999999769</v>
      </c>
      <c r="BU336" t="str">
        <f>SRP[[#This Row],[Tier]]&amp;" - "&amp;DOLLAR(SRP[[#This Row],[United States]],2)&amp;" USD"</f>
        <v>334 - $166.99 USD</v>
      </c>
    </row>
    <row r="337" spans="1:73" x14ac:dyDescent="0.25">
      <c r="A337">
        <v>335</v>
      </c>
      <c r="B337">
        <v>167.49</v>
      </c>
      <c r="C337">
        <v>12730</v>
      </c>
      <c r="D337">
        <v>1086.5</v>
      </c>
      <c r="E337">
        <v>241.2</v>
      </c>
      <c r="F337">
        <v>167.49</v>
      </c>
      <c r="G337">
        <v>14675</v>
      </c>
      <c r="H337">
        <v>167.49</v>
      </c>
      <c r="I337">
        <v>334</v>
      </c>
      <c r="J337">
        <v>251.25</v>
      </c>
      <c r="K337">
        <v>167.49</v>
      </c>
      <c r="L337">
        <v>93650</v>
      </c>
      <c r="M337" t="s">
        <v>530</v>
      </c>
      <c r="N337">
        <v>267400</v>
      </c>
      <c r="O337">
        <v>83750</v>
      </c>
      <c r="P337">
        <v>1005</v>
      </c>
      <c r="Q337">
        <v>167.49</v>
      </c>
      <c r="R337">
        <v>3349</v>
      </c>
      <c r="S337">
        <v>982.5</v>
      </c>
      <c r="T337">
        <v>1063.75</v>
      </c>
      <c r="U337">
        <v>167.49</v>
      </c>
      <c r="V337">
        <v>167.49</v>
      </c>
      <c r="W337">
        <v>167.49</v>
      </c>
      <c r="X337">
        <v>167.49</v>
      </c>
      <c r="Y337">
        <v>167.49</v>
      </c>
      <c r="Z337">
        <v>1826.5</v>
      </c>
      <c r="AA337">
        <v>33490</v>
      </c>
      <c r="AB337">
        <v>21774</v>
      </c>
      <c r="AC337">
        <v>4850</v>
      </c>
      <c r="AD337">
        <v>1645000</v>
      </c>
      <c r="AE337">
        <v>167.49</v>
      </c>
      <c r="AF337">
        <v>807.5</v>
      </c>
      <c r="AG337">
        <v>167.49</v>
      </c>
      <c r="AH337" t="e">
        <v>#REF!</v>
      </c>
      <c r="AI337">
        <v>25024</v>
      </c>
      <c r="AJ337">
        <v>165400</v>
      </c>
      <c r="AK337">
        <v>167.49</v>
      </c>
      <c r="AL337">
        <v>206.5</v>
      </c>
      <c r="AM337">
        <v>449.24999999999449</v>
      </c>
      <c r="AN337">
        <v>167.49</v>
      </c>
      <c r="AO337">
        <v>512.5</v>
      </c>
      <c r="AP337">
        <v>167.49</v>
      </c>
      <c r="AQ337">
        <v>49999</v>
      </c>
      <c r="AR337">
        <v>2294</v>
      </c>
      <c r="AS337">
        <v>167.49</v>
      </c>
      <c r="AT337">
        <v>187.45</v>
      </c>
      <c r="AU337">
        <v>1136.5</v>
      </c>
      <c r="AV337">
        <v>15811.5</v>
      </c>
      <c r="AW337">
        <v>452.25000000000284</v>
      </c>
      <c r="AX337">
        <v>6899</v>
      </c>
      <c r="AY337">
        <v>434.99</v>
      </c>
      <c r="AZ337">
        <v>167.49</v>
      </c>
      <c r="BA337">
        <v>604.99999999999181</v>
      </c>
      <c r="BB337">
        <v>601.00000000000557</v>
      </c>
      <c r="BC337">
        <v>6799</v>
      </c>
      <c r="BD337">
        <v>356.5</v>
      </c>
      <c r="BE337">
        <v>177.4</v>
      </c>
      <c r="BF337">
        <v>167.49</v>
      </c>
      <c r="BG337">
        <v>167.49</v>
      </c>
      <c r="BH337">
        <v>1136.5</v>
      </c>
      <c r="BI337">
        <v>167.49</v>
      </c>
      <c r="BJ337">
        <v>1774</v>
      </c>
      <c r="BK337">
        <v>206.5</v>
      </c>
      <c r="BL337">
        <v>6895</v>
      </c>
      <c r="BM337">
        <v>5124</v>
      </c>
      <c r="BN337">
        <v>1072.0000000000066</v>
      </c>
      <c r="BO337">
        <v>521.25</v>
      </c>
      <c r="BP337">
        <v>1398.7500000000987</v>
      </c>
      <c r="BQ337">
        <v>167.49</v>
      </c>
      <c r="BR337">
        <v>98.740000000000009</v>
      </c>
      <c r="BS337">
        <v>3489445</v>
      </c>
      <c r="BT337">
        <v>36040.999999999767</v>
      </c>
      <c r="BU337" t="str">
        <f>SRP[[#This Row],[Tier]]&amp;" - "&amp;DOLLAR(SRP[[#This Row],[United States]],2)&amp;" USD"</f>
        <v>335 - $167.49 USD</v>
      </c>
    </row>
    <row r="338" spans="1:73" x14ac:dyDescent="0.25">
      <c r="A338">
        <v>336</v>
      </c>
      <c r="B338">
        <v>167.99</v>
      </c>
      <c r="C338">
        <v>12768</v>
      </c>
      <c r="D338">
        <v>1089</v>
      </c>
      <c r="E338">
        <v>241.95</v>
      </c>
      <c r="F338">
        <v>167.99</v>
      </c>
      <c r="G338">
        <v>14720</v>
      </c>
      <c r="H338">
        <v>167.99</v>
      </c>
      <c r="I338">
        <v>335</v>
      </c>
      <c r="J338">
        <v>252</v>
      </c>
      <c r="K338">
        <v>167.99</v>
      </c>
      <c r="L338">
        <v>93900</v>
      </c>
      <c r="M338" t="s">
        <v>530</v>
      </c>
      <c r="N338">
        <v>267900</v>
      </c>
      <c r="O338">
        <v>84000</v>
      </c>
      <c r="P338">
        <v>1008</v>
      </c>
      <c r="Q338">
        <v>167.99</v>
      </c>
      <c r="R338">
        <v>3359</v>
      </c>
      <c r="S338">
        <v>985</v>
      </c>
      <c r="T338">
        <v>1067</v>
      </c>
      <c r="U338">
        <v>167.99</v>
      </c>
      <c r="V338">
        <v>167.99</v>
      </c>
      <c r="W338">
        <v>167.99</v>
      </c>
      <c r="X338">
        <v>167.99</v>
      </c>
      <c r="Y338">
        <v>167.99</v>
      </c>
      <c r="Z338">
        <v>1833</v>
      </c>
      <c r="AA338">
        <v>33590</v>
      </c>
      <c r="AB338">
        <v>21839</v>
      </c>
      <c r="AC338">
        <v>4860</v>
      </c>
      <c r="AD338">
        <v>1650000</v>
      </c>
      <c r="AE338">
        <v>167.99</v>
      </c>
      <c r="AF338">
        <v>810</v>
      </c>
      <c r="AG338">
        <v>167.99</v>
      </c>
      <c r="AH338" t="e">
        <v>#REF!</v>
      </c>
      <c r="AI338">
        <v>25099</v>
      </c>
      <c r="AJ338">
        <v>165900</v>
      </c>
      <c r="AK338">
        <v>167.99</v>
      </c>
      <c r="AL338">
        <v>207</v>
      </c>
      <c r="AM338">
        <v>450.59999999999445</v>
      </c>
      <c r="AN338">
        <v>167.99</v>
      </c>
      <c r="AO338">
        <v>514</v>
      </c>
      <c r="AP338">
        <v>167.99</v>
      </c>
      <c r="AQ338">
        <v>50149</v>
      </c>
      <c r="AR338">
        <v>2301</v>
      </c>
      <c r="AS338">
        <v>167.99</v>
      </c>
      <c r="AT338">
        <v>187.95</v>
      </c>
      <c r="AU338">
        <v>1139</v>
      </c>
      <c r="AV338">
        <v>15859</v>
      </c>
      <c r="AW338">
        <v>453.60000000000286</v>
      </c>
      <c r="AX338">
        <v>6919</v>
      </c>
      <c r="AY338">
        <v>435.99</v>
      </c>
      <c r="AZ338">
        <v>167.99</v>
      </c>
      <c r="BA338">
        <v>606.79999999999177</v>
      </c>
      <c r="BB338">
        <v>602.80000000000564</v>
      </c>
      <c r="BC338">
        <v>6819</v>
      </c>
      <c r="BD338">
        <v>357</v>
      </c>
      <c r="BE338">
        <v>177.9</v>
      </c>
      <c r="BF338">
        <v>167.99</v>
      </c>
      <c r="BG338">
        <v>167.99</v>
      </c>
      <c r="BH338">
        <v>1139</v>
      </c>
      <c r="BI338">
        <v>167.99</v>
      </c>
      <c r="BJ338">
        <v>1779</v>
      </c>
      <c r="BK338">
        <v>207</v>
      </c>
      <c r="BL338">
        <v>6918</v>
      </c>
      <c r="BM338">
        <v>5139</v>
      </c>
      <c r="BN338">
        <v>1075.2000000000066</v>
      </c>
      <c r="BO338">
        <v>523</v>
      </c>
      <c r="BP338">
        <v>1403.0000000000991</v>
      </c>
      <c r="BQ338">
        <v>167.99</v>
      </c>
      <c r="BR338">
        <v>98.990000000000009</v>
      </c>
      <c r="BS338">
        <v>3499862</v>
      </c>
      <c r="BT338">
        <v>36148.599999999766</v>
      </c>
      <c r="BU338" t="str">
        <f>SRP[[#This Row],[Tier]]&amp;" - "&amp;DOLLAR(SRP[[#This Row],[United States]],2)&amp;" USD"</f>
        <v>336 - $167.99 USD</v>
      </c>
    </row>
    <row r="339" spans="1:73" x14ac:dyDescent="0.25">
      <c r="A339">
        <v>337</v>
      </c>
      <c r="B339">
        <v>168.49</v>
      </c>
      <c r="C339">
        <v>12806</v>
      </c>
      <c r="D339">
        <v>1091.5</v>
      </c>
      <c r="E339">
        <v>242.7</v>
      </c>
      <c r="F339">
        <v>168.49</v>
      </c>
      <c r="G339">
        <v>14765</v>
      </c>
      <c r="H339">
        <v>168.49</v>
      </c>
      <c r="I339">
        <v>336</v>
      </c>
      <c r="J339">
        <v>252.75</v>
      </c>
      <c r="K339">
        <v>168.49</v>
      </c>
      <c r="L339">
        <v>94150</v>
      </c>
      <c r="M339" t="s">
        <v>530</v>
      </c>
      <c r="N339">
        <v>268400</v>
      </c>
      <c r="O339">
        <v>84250</v>
      </c>
      <c r="P339">
        <v>1011</v>
      </c>
      <c r="Q339">
        <v>168.49</v>
      </c>
      <c r="R339">
        <v>3369</v>
      </c>
      <c r="S339">
        <v>987.5</v>
      </c>
      <c r="T339">
        <v>1070.25</v>
      </c>
      <c r="U339">
        <v>168.49</v>
      </c>
      <c r="V339">
        <v>168.49</v>
      </c>
      <c r="W339">
        <v>168.49</v>
      </c>
      <c r="X339">
        <v>168.49</v>
      </c>
      <c r="Y339">
        <v>168.49</v>
      </c>
      <c r="Z339">
        <v>1839.5</v>
      </c>
      <c r="AA339">
        <v>33690</v>
      </c>
      <c r="AB339">
        <v>21904</v>
      </c>
      <c r="AC339">
        <v>4870</v>
      </c>
      <c r="AD339">
        <v>1655000</v>
      </c>
      <c r="AE339">
        <v>168.49</v>
      </c>
      <c r="AF339">
        <v>812.5</v>
      </c>
      <c r="AG339">
        <v>168.49</v>
      </c>
      <c r="AH339" t="e">
        <v>#REF!</v>
      </c>
      <c r="AI339">
        <v>25174</v>
      </c>
      <c r="AJ339">
        <v>166400</v>
      </c>
      <c r="AK339">
        <v>168.49</v>
      </c>
      <c r="AL339">
        <v>207.5</v>
      </c>
      <c r="AM339">
        <v>451.94999999999442</v>
      </c>
      <c r="AN339">
        <v>168.49</v>
      </c>
      <c r="AO339">
        <v>515.5</v>
      </c>
      <c r="AP339">
        <v>168.49</v>
      </c>
      <c r="AQ339">
        <v>50299</v>
      </c>
      <c r="AR339">
        <v>2308</v>
      </c>
      <c r="AS339">
        <v>168.49</v>
      </c>
      <c r="AT339">
        <v>188.45</v>
      </c>
      <c r="AU339">
        <v>1141.5</v>
      </c>
      <c r="AV339">
        <v>15906.5</v>
      </c>
      <c r="AW339">
        <v>454.95000000000289</v>
      </c>
      <c r="AX339">
        <v>6939</v>
      </c>
      <c r="AY339">
        <v>436.99</v>
      </c>
      <c r="AZ339">
        <v>168.49</v>
      </c>
      <c r="BA339">
        <v>608.59999999999172</v>
      </c>
      <c r="BB339">
        <v>604.60000000000571</v>
      </c>
      <c r="BC339">
        <v>6839</v>
      </c>
      <c r="BD339">
        <v>357.5</v>
      </c>
      <c r="BE339">
        <v>178.4</v>
      </c>
      <c r="BF339">
        <v>168.49</v>
      </c>
      <c r="BG339">
        <v>168.49</v>
      </c>
      <c r="BH339">
        <v>1141.5</v>
      </c>
      <c r="BI339">
        <v>168.49</v>
      </c>
      <c r="BJ339">
        <v>1784</v>
      </c>
      <c r="BK339">
        <v>207.5</v>
      </c>
      <c r="BL339">
        <v>6941</v>
      </c>
      <c r="BM339">
        <v>5154</v>
      </c>
      <c r="BN339">
        <v>1078.4000000000067</v>
      </c>
      <c r="BO339">
        <v>524.75</v>
      </c>
      <c r="BP339">
        <v>1407.2500000000996</v>
      </c>
      <c r="BQ339">
        <v>168.49</v>
      </c>
      <c r="BR339">
        <v>99.240000000000009</v>
      </c>
      <c r="BS339">
        <v>3510279</v>
      </c>
      <c r="BT339">
        <v>36256.199999999764</v>
      </c>
      <c r="BU339" t="str">
        <f>SRP[[#This Row],[Tier]]&amp;" - "&amp;DOLLAR(SRP[[#This Row],[United States]],2)&amp;" USD"</f>
        <v>337 - $168.49 USD</v>
      </c>
    </row>
    <row r="340" spans="1:73" x14ac:dyDescent="0.25">
      <c r="A340">
        <v>338</v>
      </c>
      <c r="B340">
        <v>168.99</v>
      </c>
      <c r="C340">
        <v>12844</v>
      </c>
      <c r="D340">
        <v>1094</v>
      </c>
      <c r="E340">
        <v>243.45</v>
      </c>
      <c r="F340">
        <v>168.99</v>
      </c>
      <c r="G340">
        <v>14810</v>
      </c>
      <c r="H340">
        <v>168.99</v>
      </c>
      <c r="I340">
        <v>337</v>
      </c>
      <c r="J340">
        <v>253.5</v>
      </c>
      <c r="K340">
        <v>168.99</v>
      </c>
      <c r="L340">
        <v>94400</v>
      </c>
      <c r="M340" t="s">
        <v>530</v>
      </c>
      <c r="N340">
        <v>268900</v>
      </c>
      <c r="O340">
        <v>84500</v>
      </c>
      <c r="P340">
        <v>1014</v>
      </c>
      <c r="Q340">
        <v>168.99</v>
      </c>
      <c r="R340">
        <v>3379</v>
      </c>
      <c r="S340">
        <v>990</v>
      </c>
      <c r="T340">
        <v>1073.5</v>
      </c>
      <c r="U340">
        <v>168.99</v>
      </c>
      <c r="V340">
        <v>168.99</v>
      </c>
      <c r="W340">
        <v>168.99</v>
      </c>
      <c r="X340">
        <v>168.99</v>
      </c>
      <c r="Y340">
        <v>168.99</v>
      </c>
      <c r="Z340">
        <v>1846</v>
      </c>
      <c r="AA340">
        <v>33790</v>
      </c>
      <c r="AB340">
        <v>21969</v>
      </c>
      <c r="AC340">
        <v>4880</v>
      </c>
      <c r="AD340">
        <v>1660000</v>
      </c>
      <c r="AE340">
        <v>168.99</v>
      </c>
      <c r="AF340">
        <v>815</v>
      </c>
      <c r="AG340">
        <v>168.99</v>
      </c>
      <c r="AH340" t="e">
        <v>#REF!</v>
      </c>
      <c r="AI340">
        <v>25249</v>
      </c>
      <c r="AJ340">
        <v>166900</v>
      </c>
      <c r="AK340">
        <v>168.99</v>
      </c>
      <c r="AL340">
        <v>208</v>
      </c>
      <c r="AM340">
        <v>453.29999999999438</v>
      </c>
      <c r="AN340">
        <v>168.99</v>
      </c>
      <c r="AO340">
        <v>517</v>
      </c>
      <c r="AP340">
        <v>168.99</v>
      </c>
      <c r="AQ340">
        <v>50449</v>
      </c>
      <c r="AR340">
        <v>2315</v>
      </c>
      <c r="AS340">
        <v>168.99</v>
      </c>
      <c r="AT340">
        <v>188.95</v>
      </c>
      <c r="AU340">
        <v>1144</v>
      </c>
      <c r="AV340">
        <v>15954</v>
      </c>
      <c r="AW340">
        <v>456.30000000000291</v>
      </c>
      <c r="AX340">
        <v>6959</v>
      </c>
      <c r="AY340">
        <v>437.99</v>
      </c>
      <c r="AZ340">
        <v>168.99</v>
      </c>
      <c r="BA340">
        <v>610.39999999999168</v>
      </c>
      <c r="BB340">
        <v>606.40000000000578</v>
      </c>
      <c r="BC340">
        <v>6859</v>
      </c>
      <c r="BD340">
        <v>358</v>
      </c>
      <c r="BE340">
        <v>178.9</v>
      </c>
      <c r="BF340">
        <v>168.99</v>
      </c>
      <c r="BG340">
        <v>168.99</v>
      </c>
      <c r="BH340">
        <v>1144</v>
      </c>
      <c r="BI340">
        <v>168.99</v>
      </c>
      <c r="BJ340">
        <v>1789</v>
      </c>
      <c r="BK340">
        <v>208</v>
      </c>
      <c r="BL340">
        <v>6964</v>
      </c>
      <c r="BM340">
        <v>5169</v>
      </c>
      <c r="BN340">
        <v>1081.6000000000067</v>
      </c>
      <c r="BO340">
        <v>526.5</v>
      </c>
      <c r="BP340">
        <v>1411.5000000001</v>
      </c>
      <c r="BQ340">
        <v>168.99</v>
      </c>
      <c r="BR340">
        <v>99.490000000000009</v>
      </c>
      <c r="BS340">
        <v>3520696</v>
      </c>
      <c r="BT340">
        <v>36363.799999999763</v>
      </c>
      <c r="BU340" t="str">
        <f>SRP[[#This Row],[Tier]]&amp;" - "&amp;DOLLAR(SRP[[#This Row],[United States]],2)&amp;" USD"</f>
        <v>338 - $168.99 USD</v>
      </c>
    </row>
    <row r="341" spans="1:73" x14ac:dyDescent="0.25">
      <c r="A341">
        <v>339</v>
      </c>
      <c r="B341">
        <v>169.49</v>
      </c>
      <c r="C341">
        <v>12882</v>
      </c>
      <c r="D341">
        <v>1096.5</v>
      </c>
      <c r="E341">
        <v>244.2</v>
      </c>
      <c r="F341">
        <v>169.49</v>
      </c>
      <c r="G341">
        <v>14855</v>
      </c>
      <c r="H341">
        <v>169.49</v>
      </c>
      <c r="I341">
        <v>338</v>
      </c>
      <c r="J341">
        <v>254.25</v>
      </c>
      <c r="K341">
        <v>169.49</v>
      </c>
      <c r="L341">
        <v>94650</v>
      </c>
      <c r="M341" t="s">
        <v>530</v>
      </c>
      <c r="N341">
        <v>269400</v>
      </c>
      <c r="O341">
        <v>84750</v>
      </c>
      <c r="P341">
        <v>1017</v>
      </c>
      <c r="Q341">
        <v>169.49</v>
      </c>
      <c r="R341">
        <v>3389</v>
      </c>
      <c r="S341">
        <v>992.5</v>
      </c>
      <c r="T341">
        <v>1076.75</v>
      </c>
      <c r="U341">
        <v>169.49</v>
      </c>
      <c r="V341">
        <v>169.49</v>
      </c>
      <c r="W341">
        <v>169.49</v>
      </c>
      <c r="X341">
        <v>169.49</v>
      </c>
      <c r="Y341">
        <v>169.49</v>
      </c>
      <c r="Z341">
        <v>1852.5</v>
      </c>
      <c r="AA341">
        <v>33890</v>
      </c>
      <c r="AB341">
        <v>22034</v>
      </c>
      <c r="AC341">
        <v>4890</v>
      </c>
      <c r="AD341">
        <v>1665000</v>
      </c>
      <c r="AE341">
        <v>169.49</v>
      </c>
      <c r="AF341">
        <v>817.5</v>
      </c>
      <c r="AG341">
        <v>169.49</v>
      </c>
      <c r="AH341" t="e">
        <v>#REF!</v>
      </c>
      <c r="AI341">
        <v>25324</v>
      </c>
      <c r="AJ341">
        <v>167400</v>
      </c>
      <c r="AK341">
        <v>169.49</v>
      </c>
      <c r="AL341">
        <v>208.5</v>
      </c>
      <c r="AM341">
        <v>454.64999999999435</v>
      </c>
      <c r="AN341">
        <v>169.49</v>
      </c>
      <c r="AO341">
        <v>518.5</v>
      </c>
      <c r="AP341">
        <v>169.49</v>
      </c>
      <c r="AQ341">
        <v>50599</v>
      </c>
      <c r="AR341">
        <v>2322</v>
      </c>
      <c r="AS341">
        <v>169.49</v>
      </c>
      <c r="AT341">
        <v>189.45</v>
      </c>
      <c r="AU341">
        <v>1146.5</v>
      </c>
      <c r="AV341">
        <v>16001.5</v>
      </c>
      <c r="AW341">
        <v>457.65000000000293</v>
      </c>
      <c r="AX341">
        <v>6979</v>
      </c>
      <c r="AY341">
        <v>438.99</v>
      </c>
      <c r="AZ341">
        <v>169.49</v>
      </c>
      <c r="BA341">
        <v>612.19999999999163</v>
      </c>
      <c r="BB341">
        <v>608.20000000000584</v>
      </c>
      <c r="BC341">
        <v>6879</v>
      </c>
      <c r="BD341">
        <v>358.5</v>
      </c>
      <c r="BE341">
        <v>179.4</v>
      </c>
      <c r="BF341">
        <v>169.49</v>
      </c>
      <c r="BG341">
        <v>169.49</v>
      </c>
      <c r="BH341">
        <v>1146.5</v>
      </c>
      <c r="BI341">
        <v>169.49</v>
      </c>
      <c r="BJ341">
        <v>1794</v>
      </c>
      <c r="BK341">
        <v>208.5</v>
      </c>
      <c r="BL341">
        <v>6987</v>
      </c>
      <c r="BM341">
        <v>5184</v>
      </c>
      <c r="BN341">
        <v>1084.8000000000068</v>
      </c>
      <c r="BO341">
        <v>528.25</v>
      </c>
      <c r="BP341">
        <v>1415.7500000001005</v>
      </c>
      <c r="BQ341">
        <v>169.49</v>
      </c>
      <c r="BR341">
        <v>99.740000000000009</v>
      </c>
      <c r="BS341">
        <v>3531113</v>
      </c>
      <c r="BT341">
        <v>36471.399999999761</v>
      </c>
      <c r="BU341" t="str">
        <f>SRP[[#This Row],[Tier]]&amp;" - "&amp;DOLLAR(SRP[[#This Row],[United States]],2)&amp;" USD"</f>
        <v>339 - $169.49 USD</v>
      </c>
    </row>
    <row r="342" spans="1:73" x14ac:dyDescent="0.25">
      <c r="A342">
        <v>340</v>
      </c>
      <c r="B342">
        <v>169.99</v>
      </c>
      <c r="C342">
        <v>12920</v>
      </c>
      <c r="D342">
        <v>1099</v>
      </c>
      <c r="E342">
        <v>244.95</v>
      </c>
      <c r="F342">
        <v>169.99</v>
      </c>
      <c r="G342">
        <v>14900</v>
      </c>
      <c r="H342">
        <v>169.99</v>
      </c>
      <c r="I342">
        <v>339</v>
      </c>
      <c r="J342">
        <v>255</v>
      </c>
      <c r="K342">
        <v>169.99</v>
      </c>
      <c r="L342">
        <v>94900</v>
      </c>
      <c r="M342" t="s">
        <v>530</v>
      </c>
      <c r="N342">
        <v>269900</v>
      </c>
      <c r="O342">
        <v>85000</v>
      </c>
      <c r="P342">
        <v>1020</v>
      </c>
      <c r="Q342">
        <v>169.99</v>
      </c>
      <c r="R342">
        <v>3399</v>
      </c>
      <c r="S342">
        <v>995</v>
      </c>
      <c r="T342">
        <v>1080</v>
      </c>
      <c r="U342">
        <v>169.99</v>
      </c>
      <c r="V342">
        <v>169.99</v>
      </c>
      <c r="W342">
        <v>169.99</v>
      </c>
      <c r="X342">
        <v>169.99</v>
      </c>
      <c r="Y342">
        <v>169.99</v>
      </c>
      <c r="Z342">
        <v>1859</v>
      </c>
      <c r="AA342">
        <v>33990</v>
      </c>
      <c r="AB342">
        <v>22099</v>
      </c>
      <c r="AC342">
        <v>4900</v>
      </c>
      <c r="AD342">
        <v>1670000</v>
      </c>
      <c r="AE342">
        <v>169.99</v>
      </c>
      <c r="AF342">
        <v>820</v>
      </c>
      <c r="AG342">
        <v>169.99</v>
      </c>
      <c r="AH342" t="e">
        <v>#REF!</v>
      </c>
      <c r="AI342">
        <v>25399</v>
      </c>
      <c r="AJ342">
        <v>167900</v>
      </c>
      <c r="AK342">
        <v>169.99</v>
      </c>
      <c r="AL342">
        <v>209</v>
      </c>
      <c r="AM342">
        <v>455.99999999999432</v>
      </c>
      <c r="AN342">
        <v>169.99</v>
      </c>
      <c r="AO342">
        <v>520</v>
      </c>
      <c r="AP342">
        <v>169.99</v>
      </c>
      <c r="AQ342">
        <v>50749</v>
      </c>
      <c r="AR342">
        <v>2329</v>
      </c>
      <c r="AS342">
        <v>169.99</v>
      </c>
      <c r="AT342">
        <v>189.95</v>
      </c>
      <c r="AU342">
        <v>1149</v>
      </c>
      <c r="AV342">
        <v>16049</v>
      </c>
      <c r="AW342">
        <v>459.00000000000296</v>
      </c>
      <c r="AX342">
        <v>6999</v>
      </c>
      <c r="AY342">
        <v>439.99</v>
      </c>
      <c r="AZ342">
        <v>169.99</v>
      </c>
      <c r="BA342">
        <v>613.99999999999159</v>
      </c>
      <c r="BB342">
        <v>610.00000000000591</v>
      </c>
      <c r="BC342">
        <v>6899</v>
      </c>
      <c r="BD342">
        <v>359</v>
      </c>
      <c r="BE342">
        <v>179.9</v>
      </c>
      <c r="BF342">
        <v>169.99</v>
      </c>
      <c r="BG342">
        <v>169.99</v>
      </c>
      <c r="BH342">
        <v>1149</v>
      </c>
      <c r="BI342">
        <v>169.99</v>
      </c>
      <c r="BJ342">
        <v>1799</v>
      </c>
      <c r="BK342">
        <v>209</v>
      </c>
      <c r="BL342">
        <v>7010</v>
      </c>
      <c r="BM342">
        <v>5199</v>
      </c>
      <c r="BN342">
        <v>1088.0000000000068</v>
      </c>
      <c r="BO342">
        <v>530</v>
      </c>
      <c r="BP342">
        <v>1420.000000000101</v>
      </c>
      <c r="BQ342">
        <v>169.99</v>
      </c>
      <c r="BR342">
        <v>99.990000000000009</v>
      </c>
      <c r="BS342">
        <v>3541530</v>
      </c>
      <c r="BT342">
        <v>36578.99999999976</v>
      </c>
      <c r="BU342" t="str">
        <f>SRP[[#This Row],[Tier]]&amp;" - "&amp;DOLLAR(SRP[[#This Row],[United States]],2)&amp;" USD"</f>
        <v>340 - $169.99 USD</v>
      </c>
    </row>
    <row r="343" spans="1:73" x14ac:dyDescent="0.25">
      <c r="A343">
        <v>341</v>
      </c>
      <c r="B343">
        <v>170.49</v>
      </c>
      <c r="C343">
        <v>12958</v>
      </c>
      <c r="D343">
        <v>1101.5</v>
      </c>
      <c r="E343">
        <v>245.7</v>
      </c>
      <c r="F343">
        <v>170.49</v>
      </c>
      <c r="G343">
        <v>14945</v>
      </c>
      <c r="H343">
        <v>170.49</v>
      </c>
      <c r="I343">
        <v>340</v>
      </c>
      <c r="J343">
        <v>255.75</v>
      </c>
      <c r="K343">
        <v>170.49</v>
      </c>
      <c r="L343">
        <v>95150</v>
      </c>
      <c r="M343" t="s">
        <v>530</v>
      </c>
      <c r="N343">
        <v>270400</v>
      </c>
      <c r="O343">
        <v>85250</v>
      </c>
      <c r="P343">
        <v>1023</v>
      </c>
      <c r="Q343">
        <v>170.49</v>
      </c>
      <c r="R343">
        <v>3409</v>
      </c>
      <c r="S343">
        <v>997.5</v>
      </c>
      <c r="T343">
        <v>1083.25</v>
      </c>
      <c r="U343">
        <v>170.49</v>
      </c>
      <c r="V343">
        <v>170.49</v>
      </c>
      <c r="W343">
        <v>170.49</v>
      </c>
      <c r="X343">
        <v>170.49</v>
      </c>
      <c r="Y343">
        <v>170.49</v>
      </c>
      <c r="Z343">
        <v>1865.5</v>
      </c>
      <c r="AA343">
        <v>34090</v>
      </c>
      <c r="AB343">
        <v>22164</v>
      </c>
      <c r="AC343">
        <v>4910</v>
      </c>
      <c r="AD343">
        <v>1675000</v>
      </c>
      <c r="AE343">
        <v>170.49</v>
      </c>
      <c r="AF343">
        <v>822.5</v>
      </c>
      <c r="AG343">
        <v>170.49</v>
      </c>
      <c r="AH343" t="e">
        <v>#REF!</v>
      </c>
      <c r="AI343">
        <v>25474</v>
      </c>
      <c r="AJ343">
        <v>168400</v>
      </c>
      <c r="AK343">
        <v>170.49</v>
      </c>
      <c r="AL343">
        <v>209.5</v>
      </c>
      <c r="AM343">
        <v>457.34999999999428</v>
      </c>
      <c r="AN343">
        <v>170.49</v>
      </c>
      <c r="AO343">
        <v>521.5</v>
      </c>
      <c r="AP343">
        <v>170.49</v>
      </c>
      <c r="AQ343">
        <v>50899</v>
      </c>
      <c r="AR343">
        <v>2336</v>
      </c>
      <c r="AS343">
        <v>170.49</v>
      </c>
      <c r="AT343">
        <v>190.45</v>
      </c>
      <c r="AU343">
        <v>1151.5</v>
      </c>
      <c r="AV343">
        <v>16096.5</v>
      </c>
      <c r="AW343">
        <v>460.35000000000298</v>
      </c>
      <c r="AX343">
        <v>7019</v>
      </c>
      <c r="AY343">
        <v>440.99</v>
      </c>
      <c r="AZ343">
        <v>170.49</v>
      </c>
      <c r="BA343">
        <v>615.79999999999154</v>
      </c>
      <c r="BB343">
        <v>611.80000000000598</v>
      </c>
      <c r="BC343">
        <v>6919</v>
      </c>
      <c r="BD343">
        <v>359.5</v>
      </c>
      <c r="BE343">
        <v>180.4</v>
      </c>
      <c r="BF343">
        <v>170.49</v>
      </c>
      <c r="BG343">
        <v>170.49</v>
      </c>
      <c r="BH343">
        <v>1151.5</v>
      </c>
      <c r="BI343">
        <v>170.49</v>
      </c>
      <c r="BJ343">
        <v>1804</v>
      </c>
      <c r="BK343">
        <v>209.5</v>
      </c>
      <c r="BL343">
        <v>7033</v>
      </c>
      <c r="BM343">
        <v>5214</v>
      </c>
      <c r="BN343">
        <v>1091.2000000000069</v>
      </c>
      <c r="BO343">
        <v>531.75</v>
      </c>
      <c r="BP343">
        <v>1424.2500000001014</v>
      </c>
      <c r="BQ343">
        <v>170.49</v>
      </c>
      <c r="BR343">
        <v>100.24000000000001</v>
      </c>
      <c r="BS343">
        <v>3551947</v>
      </c>
      <c r="BT343">
        <v>36686.599999999758</v>
      </c>
      <c r="BU343" t="str">
        <f>SRP[[#This Row],[Tier]]&amp;" - "&amp;DOLLAR(SRP[[#This Row],[United States]],2)&amp;" USD"</f>
        <v>341 - $170.49 USD</v>
      </c>
    </row>
    <row r="344" spans="1:73" x14ac:dyDescent="0.25">
      <c r="A344">
        <v>342</v>
      </c>
      <c r="B344">
        <v>170.99</v>
      </c>
      <c r="C344">
        <v>12996</v>
      </c>
      <c r="D344">
        <v>1104</v>
      </c>
      <c r="E344">
        <v>246.45</v>
      </c>
      <c r="F344">
        <v>170.99</v>
      </c>
      <c r="G344">
        <v>14990</v>
      </c>
      <c r="H344">
        <v>170.99</v>
      </c>
      <c r="I344">
        <v>341</v>
      </c>
      <c r="J344">
        <v>256.5</v>
      </c>
      <c r="K344">
        <v>170.99</v>
      </c>
      <c r="L344">
        <v>95400</v>
      </c>
      <c r="M344" t="s">
        <v>530</v>
      </c>
      <c r="N344">
        <v>270900</v>
      </c>
      <c r="O344">
        <v>85500</v>
      </c>
      <c r="P344">
        <v>1026</v>
      </c>
      <c r="Q344">
        <v>170.99</v>
      </c>
      <c r="R344">
        <v>3419</v>
      </c>
      <c r="S344">
        <v>1000</v>
      </c>
      <c r="T344">
        <v>1086.5</v>
      </c>
      <c r="U344">
        <v>170.99</v>
      </c>
      <c r="V344">
        <v>170.99</v>
      </c>
      <c r="W344">
        <v>170.99</v>
      </c>
      <c r="X344">
        <v>170.99</v>
      </c>
      <c r="Y344">
        <v>170.99</v>
      </c>
      <c r="Z344">
        <v>1872</v>
      </c>
      <c r="AA344">
        <v>34190</v>
      </c>
      <c r="AB344">
        <v>22229</v>
      </c>
      <c r="AC344">
        <v>4920</v>
      </c>
      <c r="AD344">
        <v>1680000</v>
      </c>
      <c r="AE344">
        <v>170.99</v>
      </c>
      <c r="AF344">
        <v>825</v>
      </c>
      <c r="AG344">
        <v>170.99</v>
      </c>
      <c r="AH344" t="e">
        <v>#REF!</v>
      </c>
      <c r="AI344">
        <v>25549</v>
      </c>
      <c r="AJ344">
        <v>168900</v>
      </c>
      <c r="AK344">
        <v>170.99</v>
      </c>
      <c r="AL344">
        <v>210</v>
      </c>
      <c r="AM344">
        <v>458.69999999999425</v>
      </c>
      <c r="AN344">
        <v>170.99</v>
      </c>
      <c r="AO344">
        <v>523</v>
      </c>
      <c r="AP344">
        <v>170.99</v>
      </c>
      <c r="AQ344">
        <v>51049</v>
      </c>
      <c r="AR344">
        <v>2343</v>
      </c>
      <c r="AS344">
        <v>170.99</v>
      </c>
      <c r="AT344">
        <v>190.95</v>
      </c>
      <c r="AU344">
        <v>1154</v>
      </c>
      <c r="AV344">
        <v>16144</v>
      </c>
      <c r="AW344">
        <v>461.700000000003</v>
      </c>
      <c r="AX344">
        <v>7039</v>
      </c>
      <c r="AY344">
        <v>441.99</v>
      </c>
      <c r="AZ344">
        <v>170.99</v>
      </c>
      <c r="BA344">
        <v>617.5999999999915</v>
      </c>
      <c r="BB344">
        <v>613.60000000000605</v>
      </c>
      <c r="BC344">
        <v>6939</v>
      </c>
      <c r="BD344">
        <v>360</v>
      </c>
      <c r="BE344">
        <v>180.9</v>
      </c>
      <c r="BF344">
        <v>170.99</v>
      </c>
      <c r="BG344">
        <v>170.99</v>
      </c>
      <c r="BH344">
        <v>1154</v>
      </c>
      <c r="BI344">
        <v>170.99</v>
      </c>
      <c r="BJ344">
        <v>1809</v>
      </c>
      <c r="BK344">
        <v>210</v>
      </c>
      <c r="BL344">
        <v>7056</v>
      </c>
      <c r="BM344">
        <v>5229</v>
      </c>
      <c r="BN344">
        <v>1094.4000000000069</v>
      </c>
      <c r="BO344">
        <v>533.5</v>
      </c>
      <c r="BP344">
        <v>1428.5000000001019</v>
      </c>
      <c r="BQ344">
        <v>170.99</v>
      </c>
      <c r="BR344">
        <v>100.49000000000001</v>
      </c>
      <c r="BS344">
        <v>3562364</v>
      </c>
      <c r="BT344">
        <v>36794.199999999757</v>
      </c>
      <c r="BU344" t="str">
        <f>SRP[[#This Row],[Tier]]&amp;" - "&amp;DOLLAR(SRP[[#This Row],[United States]],2)&amp;" USD"</f>
        <v>342 - $170.99 USD</v>
      </c>
    </row>
    <row r="345" spans="1:73" x14ac:dyDescent="0.25">
      <c r="A345">
        <v>343</v>
      </c>
      <c r="B345">
        <v>171.49</v>
      </c>
      <c r="C345">
        <v>13034</v>
      </c>
      <c r="D345">
        <v>1106.5</v>
      </c>
      <c r="E345">
        <v>247.2</v>
      </c>
      <c r="F345">
        <v>171.49</v>
      </c>
      <c r="G345">
        <v>15035</v>
      </c>
      <c r="H345">
        <v>171.49</v>
      </c>
      <c r="I345">
        <v>342</v>
      </c>
      <c r="J345">
        <v>257.25</v>
      </c>
      <c r="K345">
        <v>171.49</v>
      </c>
      <c r="L345">
        <v>95650</v>
      </c>
      <c r="M345" t="s">
        <v>530</v>
      </c>
      <c r="N345">
        <v>271400</v>
      </c>
      <c r="O345">
        <v>85750</v>
      </c>
      <c r="P345">
        <v>1029</v>
      </c>
      <c r="Q345">
        <v>171.49</v>
      </c>
      <c r="R345">
        <v>3429</v>
      </c>
      <c r="S345">
        <v>1002.5</v>
      </c>
      <c r="T345">
        <v>1089.75</v>
      </c>
      <c r="U345">
        <v>171.49</v>
      </c>
      <c r="V345">
        <v>171.49</v>
      </c>
      <c r="W345">
        <v>171.49</v>
      </c>
      <c r="X345">
        <v>171.49</v>
      </c>
      <c r="Y345">
        <v>171.49</v>
      </c>
      <c r="Z345">
        <v>1878.5</v>
      </c>
      <c r="AA345">
        <v>34290</v>
      </c>
      <c r="AB345">
        <v>22294</v>
      </c>
      <c r="AC345">
        <v>4930</v>
      </c>
      <c r="AD345">
        <v>1685000</v>
      </c>
      <c r="AE345">
        <v>171.49</v>
      </c>
      <c r="AF345">
        <v>827.5</v>
      </c>
      <c r="AG345">
        <v>171.49</v>
      </c>
      <c r="AH345" t="e">
        <v>#REF!</v>
      </c>
      <c r="AI345">
        <v>25624</v>
      </c>
      <c r="AJ345">
        <v>169400</v>
      </c>
      <c r="AK345">
        <v>171.49</v>
      </c>
      <c r="AL345">
        <v>210.5</v>
      </c>
      <c r="AM345">
        <v>460.04999999999421</v>
      </c>
      <c r="AN345">
        <v>171.49</v>
      </c>
      <c r="AO345">
        <v>524.5</v>
      </c>
      <c r="AP345">
        <v>171.49</v>
      </c>
      <c r="AQ345">
        <v>51199</v>
      </c>
      <c r="AR345">
        <v>2350</v>
      </c>
      <c r="AS345">
        <v>171.49</v>
      </c>
      <c r="AT345">
        <v>191.45</v>
      </c>
      <c r="AU345">
        <v>1156.5</v>
      </c>
      <c r="AV345">
        <v>16191.5</v>
      </c>
      <c r="AW345">
        <v>463.05000000000302</v>
      </c>
      <c r="AX345">
        <v>7059</v>
      </c>
      <c r="AY345">
        <v>442.99</v>
      </c>
      <c r="AZ345">
        <v>171.49</v>
      </c>
      <c r="BA345">
        <v>619.39999999999145</v>
      </c>
      <c r="BB345">
        <v>615.40000000000612</v>
      </c>
      <c r="BC345">
        <v>6959</v>
      </c>
      <c r="BD345">
        <v>360.5</v>
      </c>
      <c r="BE345">
        <v>181.4</v>
      </c>
      <c r="BF345">
        <v>171.49</v>
      </c>
      <c r="BG345">
        <v>171.49</v>
      </c>
      <c r="BH345">
        <v>1156.5</v>
      </c>
      <c r="BI345">
        <v>171.49</v>
      </c>
      <c r="BJ345">
        <v>1814</v>
      </c>
      <c r="BK345">
        <v>210.5</v>
      </c>
      <c r="BL345">
        <v>7079</v>
      </c>
      <c r="BM345">
        <v>5244</v>
      </c>
      <c r="BN345">
        <v>1097.600000000007</v>
      </c>
      <c r="BO345">
        <v>535.25</v>
      </c>
      <c r="BP345">
        <v>1432.7500000001023</v>
      </c>
      <c r="BQ345">
        <v>171.49</v>
      </c>
      <c r="BR345">
        <v>100.74000000000001</v>
      </c>
      <c r="BS345">
        <v>3572781</v>
      </c>
      <c r="BT345">
        <v>36901.799999999756</v>
      </c>
      <c r="BU345" t="str">
        <f>SRP[[#This Row],[Tier]]&amp;" - "&amp;DOLLAR(SRP[[#This Row],[United States]],2)&amp;" USD"</f>
        <v>343 - $171.49 USD</v>
      </c>
    </row>
    <row r="346" spans="1:73" x14ac:dyDescent="0.25">
      <c r="A346">
        <v>344</v>
      </c>
      <c r="B346">
        <v>171.99</v>
      </c>
      <c r="C346">
        <v>13072</v>
      </c>
      <c r="D346">
        <v>1109</v>
      </c>
      <c r="E346">
        <v>247.95</v>
      </c>
      <c r="F346">
        <v>171.99</v>
      </c>
      <c r="G346">
        <v>15080</v>
      </c>
      <c r="H346">
        <v>171.99</v>
      </c>
      <c r="I346">
        <v>343</v>
      </c>
      <c r="J346">
        <v>258</v>
      </c>
      <c r="K346">
        <v>171.99</v>
      </c>
      <c r="L346">
        <v>95900</v>
      </c>
      <c r="M346" t="s">
        <v>530</v>
      </c>
      <c r="N346">
        <v>271900</v>
      </c>
      <c r="O346">
        <v>86000</v>
      </c>
      <c r="P346">
        <v>1032</v>
      </c>
      <c r="Q346">
        <v>171.99</v>
      </c>
      <c r="R346">
        <v>3439</v>
      </c>
      <c r="S346">
        <v>1005</v>
      </c>
      <c r="T346">
        <v>1093</v>
      </c>
      <c r="U346">
        <v>171.99</v>
      </c>
      <c r="V346">
        <v>171.99</v>
      </c>
      <c r="W346">
        <v>171.99</v>
      </c>
      <c r="X346">
        <v>171.99</v>
      </c>
      <c r="Y346">
        <v>171.99</v>
      </c>
      <c r="Z346">
        <v>1885</v>
      </c>
      <c r="AA346">
        <v>34390</v>
      </c>
      <c r="AB346">
        <v>22359</v>
      </c>
      <c r="AC346">
        <v>4940</v>
      </c>
      <c r="AD346">
        <v>1690000</v>
      </c>
      <c r="AE346">
        <v>171.99</v>
      </c>
      <c r="AF346">
        <v>830</v>
      </c>
      <c r="AG346">
        <v>171.99</v>
      </c>
      <c r="AH346" t="e">
        <v>#REF!</v>
      </c>
      <c r="AI346">
        <v>25699</v>
      </c>
      <c r="AJ346">
        <v>169900</v>
      </c>
      <c r="AK346">
        <v>171.99</v>
      </c>
      <c r="AL346">
        <v>211</v>
      </c>
      <c r="AM346">
        <v>461.39999999999418</v>
      </c>
      <c r="AN346">
        <v>171.99</v>
      </c>
      <c r="AO346">
        <v>526</v>
      </c>
      <c r="AP346">
        <v>171.99</v>
      </c>
      <c r="AQ346">
        <v>51349</v>
      </c>
      <c r="AR346">
        <v>2357</v>
      </c>
      <c r="AS346">
        <v>171.99</v>
      </c>
      <c r="AT346">
        <v>191.95</v>
      </c>
      <c r="AU346">
        <v>1159</v>
      </c>
      <c r="AV346">
        <v>16239</v>
      </c>
      <c r="AW346">
        <v>464.40000000000305</v>
      </c>
      <c r="AX346">
        <v>7079</v>
      </c>
      <c r="AY346">
        <v>443.99</v>
      </c>
      <c r="AZ346">
        <v>171.99</v>
      </c>
      <c r="BA346">
        <v>621.19999999999141</v>
      </c>
      <c r="BB346">
        <v>617.20000000000618</v>
      </c>
      <c r="BC346">
        <v>6979</v>
      </c>
      <c r="BD346">
        <v>361</v>
      </c>
      <c r="BE346">
        <v>181.9</v>
      </c>
      <c r="BF346">
        <v>171.99</v>
      </c>
      <c r="BG346">
        <v>171.99</v>
      </c>
      <c r="BH346">
        <v>1159</v>
      </c>
      <c r="BI346">
        <v>171.99</v>
      </c>
      <c r="BJ346">
        <v>1819</v>
      </c>
      <c r="BK346">
        <v>211</v>
      </c>
      <c r="BL346">
        <v>7102</v>
      </c>
      <c r="BM346">
        <v>5259</v>
      </c>
      <c r="BN346">
        <v>1100.800000000007</v>
      </c>
      <c r="BO346">
        <v>537</v>
      </c>
      <c r="BP346">
        <v>1437.0000000001028</v>
      </c>
      <c r="BQ346">
        <v>171.99</v>
      </c>
      <c r="BR346">
        <v>100.99000000000001</v>
      </c>
      <c r="BS346">
        <v>3583198</v>
      </c>
      <c r="BT346">
        <v>37009.399999999754</v>
      </c>
      <c r="BU346" t="str">
        <f>SRP[[#This Row],[Tier]]&amp;" - "&amp;DOLLAR(SRP[[#This Row],[United States]],2)&amp;" USD"</f>
        <v>344 - $171.99 USD</v>
      </c>
    </row>
    <row r="347" spans="1:73" x14ac:dyDescent="0.25">
      <c r="A347">
        <v>345</v>
      </c>
      <c r="B347">
        <v>172.49</v>
      </c>
      <c r="C347">
        <v>13110</v>
      </c>
      <c r="D347">
        <v>1111.5</v>
      </c>
      <c r="E347">
        <v>248.7</v>
      </c>
      <c r="F347">
        <v>172.49</v>
      </c>
      <c r="G347">
        <v>15125</v>
      </c>
      <c r="H347">
        <v>172.49</v>
      </c>
      <c r="I347">
        <v>344</v>
      </c>
      <c r="J347">
        <v>258.75</v>
      </c>
      <c r="K347">
        <v>172.49</v>
      </c>
      <c r="L347">
        <v>96150</v>
      </c>
      <c r="M347" t="s">
        <v>530</v>
      </c>
      <c r="N347">
        <v>272400</v>
      </c>
      <c r="O347">
        <v>86250</v>
      </c>
      <c r="P347">
        <v>1035</v>
      </c>
      <c r="Q347">
        <v>172.49</v>
      </c>
      <c r="R347">
        <v>3449</v>
      </c>
      <c r="S347">
        <v>1007.5</v>
      </c>
      <c r="T347">
        <v>1096.25</v>
      </c>
      <c r="U347">
        <v>172.49</v>
      </c>
      <c r="V347">
        <v>172.49</v>
      </c>
      <c r="W347">
        <v>172.49</v>
      </c>
      <c r="X347">
        <v>172.49</v>
      </c>
      <c r="Y347">
        <v>172.49</v>
      </c>
      <c r="Z347">
        <v>1891.5</v>
      </c>
      <c r="AA347">
        <v>34490</v>
      </c>
      <c r="AB347">
        <v>22424</v>
      </c>
      <c r="AC347">
        <v>4950</v>
      </c>
      <c r="AD347">
        <v>1695000</v>
      </c>
      <c r="AE347">
        <v>172.49</v>
      </c>
      <c r="AF347">
        <v>832.5</v>
      </c>
      <c r="AG347">
        <v>172.49</v>
      </c>
      <c r="AH347" t="e">
        <v>#REF!</v>
      </c>
      <c r="AI347">
        <v>25774</v>
      </c>
      <c r="AJ347">
        <v>170400</v>
      </c>
      <c r="AK347">
        <v>172.49</v>
      </c>
      <c r="AL347">
        <v>211.5</v>
      </c>
      <c r="AM347">
        <v>462.74999999999415</v>
      </c>
      <c r="AN347">
        <v>172.49</v>
      </c>
      <c r="AO347">
        <v>527.5</v>
      </c>
      <c r="AP347">
        <v>172.49</v>
      </c>
      <c r="AQ347">
        <v>51499</v>
      </c>
      <c r="AR347">
        <v>2364</v>
      </c>
      <c r="AS347">
        <v>172.49</v>
      </c>
      <c r="AT347">
        <v>192.45</v>
      </c>
      <c r="AU347">
        <v>1161.5</v>
      </c>
      <c r="AV347">
        <v>16286.5</v>
      </c>
      <c r="AW347">
        <v>465.75000000000307</v>
      </c>
      <c r="AX347">
        <v>7099</v>
      </c>
      <c r="AY347">
        <v>444.99</v>
      </c>
      <c r="AZ347">
        <v>172.49</v>
      </c>
      <c r="BA347">
        <v>622.99999999999136</v>
      </c>
      <c r="BB347">
        <v>619.00000000000625</v>
      </c>
      <c r="BC347">
        <v>6999</v>
      </c>
      <c r="BD347">
        <v>361.5</v>
      </c>
      <c r="BE347">
        <v>182.4</v>
      </c>
      <c r="BF347">
        <v>172.49</v>
      </c>
      <c r="BG347">
        <v>172.49</v>
      </c>
      <c r="BH347">
        <v>1161.5</v>
      </c>
      <c r="BI347">
        <v>172.49</v>
      </c>
      <c r="BJ347">
        <v>1824</v>
      </c>
      <c r="BK347">
        <v>211.5</v>
      </c>
      <c r="BL347">
        <v>7125</v>
      </c>
      <c r="BM347">
        <v>5274</v>
      </c>
      <c r="BN347">
        <v>1104.000000000007</v>
      </c>
      <c r="BO347">
        <v>538.75</v>
      </c>
      <c r="BP347">
        <v>1441.2500000001032</v>
      </c>
      <c r="BQ347">
        <v>172.49</v>
      </c>
      <c r="BR347">
        <v>101.24000000000001</v>
      </c>
      <c r="BS347">
        <v>3593615</v>
      </c>
      <c r="BT347">
        <v>37116.999999999753</v>
      </c>
      <c r="BU347" t="str">
        <f>SRP[[#This Row],[Tier]]&amp;" - "&amp;DOLLAR(SRP[[#This Row],[United States]],2)&amp;" USD"</f>
        <v>345 - $172.49 USD</v>
      </c>
    </row>
    <row r="348" spans="1:73" x14ac:dyDescent="0.25">
      <c r="A348">
        <v>346</v>
      </c>
      <c r="B348">
        <v>172.99</v>
      </c>
      <c r="C348">
        <v>13148</v>
      </c>
      <c r="D348">
        <v>1114</v>
      </c>
      <c r="E348">
        <v>249.45</v>
      </c>
      <c r="F348">
        <v>172.99</v>
      </c>
      <c r="G348">
        <v>15170</v>
      </c>
      <c r="H348">
        <v>172.99</v>
      </c>
      <c r="I348">
        <v>345</v>
      </c>
      <c r="J348">
        <v>259.5</v>
      </c>
      <c r="K348">
        <v>172.99</v>
      </c>
      <c r="L348">
        <v>96400</v>
      </c>
      <c r="M348" t="s">
        <v>530</v>
      </c>
      <c r="N348">
        <v>272900</v>
      </c>
      <c r="O348">
        <v>86500</v>
      </c>
      <c r="P348">
        <v>1038</v>
      </c>
      <c r="Q348">
        <v>172.99</v>
      </c>
      <c r="R348">
        <v>3459</v>
      </c>
      <c r="S348">
        <v>1010</v>
      </c>
      <c r="T348">
        <v>1099.5</v>
      </c>
      <c r="U348">
        <v>172.99</v>
      </c>
      <c r="V348">
        <v>172.99</v>
      </c>
      <c r="W348">
        <v>172.99</v>
      </c>
      <c r="X348">
        <v>172.99</v>
      </c>
      <c r="Y348">
        <v>172.99</v>
      </c>
      <c r="Z348">
        <v>1898</v>
      </c>
      <c r="AA348">
        <v>34590</v>
      </c>
      <c r="AB348">
        <v>22489</v>
      </c>
      <c r="AC348">
        <v>4960</v>
      </c>
      <c r="AD348">
        <v>1700000</v>
      </c>
      <c r="AE348">
        <v>172.99</v>
      </c>
      <c r="AF348">
        <v>835</v>
      </c>
      <c r="AG348">
        <v>172.99</v>
      </c>
      <c r="AH348" t="e">
        <v>#REF!</v>
      </c>
      <c r="AI348">
        <v>25849</v>
      </c>
      <c r="AJ348">
        <v>170900</v>
      </c>
      <c r="AK348">
        <v>172.99</v>
      </c>
      <c r="AL348">
        <v>212</v>
      </c>
      <c r="AM348">
        <v>464.09999999999411</v>
      </c>
      <c r="AN348">
        <v>172.99</v>
      </c>
      <c r="AO348">
        <v>529</v>
      </c>
      <c r="AP348">
        <v>172.99</v>
      </c>
      <c r="AQ348">
        <v>51649</v>
      </c>
      <c r="AR348">
        <v>2371</v>
      </c>
      <c r="AS348">
        <v>172.99</v>
      </c>
      <c r="AT348">
        <v>192.95</v>
      </c>
      <c r="AU348">
        <v>1164</v>
      </c>
      <c r="AV348">
        <v>16334</v>
      </c>
      <c r="AW348">
        <v>467.10000000000309</v>
      </c>
      <c r="AX348">
        <v>7119</v>
      </c>
      <c r="AY348">
        <v>445.99</v>
      </c>
      <c r="AZ348">
        <v>172.99</v>
      </c>
      <c r="BA348">
        <v>624.79999999999131</v>
      </c>
      <c r="BB348">
        <v>620.80000000000632</v>
      </c>
      <c r="BC348">
        <v>7019</v>
      </c>
      <c r="BD348">
        <v>362</v>
      </c>
      <c r="BE348">
        <v>182.9</v>
      </c>
      <c r="BF348">
        <v>172.99</v>
      </c>
      <c r="BG348">
        <v>172.99</v>
      </c>
      <c r="BH348">
        <v>1164</v>
      </c>
      <c r="BI348">
        <v>172.99</v>
      </c>
      <c r="BJ348">
        <v>1829</v>
      </c>
      <c r="BK348">
        <v>212</v>
      </c>
      <c r="BL348">
        <v>7148</v>
      </c>
      <c r="BM348">
        <v>5289</v>
      </c>
      <c r="BN348">
        <v>1107.2000000000071</v>
      </c>
      <c r="BO348">
        <v>540.5</v>
      </c>
      <c r="BP348">
        <v>1445.5000000001037</v>
      </c>
      <c r="BQ348">
        <v>172.99</v>
      </c>
      <c r="BR348">
        <v>101.49000000000001</v>
      </c>
      <c r="BS348">
        <v>3604032</v>
      </c>
      <c r="BT348">
        <v>37224.599999999751</v>
      </c>
      <c r="BU348" t="str">
        <f>SRP[[#This Row],[Tier]]&amp;" - "&amp;DOLLAR(SRP[[#This Row],[United States]],2)&amp;" USD"</f>
        <v>346 - $172.99 USD</v>
      </c>
    </row>
    <row r="349" spans="1:73" x14ac:dyDescent="0.25">
      <c r="A349">
        <v>347</v>
      </c>
      <c r="B349">
        <v>173.49</v>
      </c>
      <c r="C349">
        <v>13186</v>
      </c>
      <c r="D349">
        <v>1116.5</v>
      </c>
      <c r="E349">
        <v>250.2</v>
      </c>
      <c r="F349">
        <v>173.49</v>
      </c>
      <c r="G349">
        <v>15215</v>
      </c>
      <c r="H349">
        <v>173.49</v>
      </c>
      <c r="I349">
        <v>346</v>
      </c>
      <c r="J349">
        <v>260.25</v>
      </c>
      <c r="K349">
        <v>173.49</v>
      </c>
      <c r="L349">
        <v>96650</v>
      </c>
      <c r="M349" t="s">
        <v>530</v>
      </c>
      <c r="N349">
        <v>273400</v>
      </c>
      <c r="O349">
        <v>86750</v>
      </c>
      <c r="P349">
        <v>1041</v>
      </c>
      <c r="Q349">
        <v>173.49</v>
      </c>
      <c r="R349">
        <v>3469</v>
      </c>
      <c r="S349">
        <v>1012.5</v>
      </c>
      <c r="T349">
        <v>1102.75</v>
      </c>
      <c r="U349">
        <v>173.49</v>
      </c>
      <c r="V349">
        <v>173.49</v>
      </c>
      <c r="W349">
        <v>173.49</v>
      </c>
      <c r="X349">
        <v>173.49</v>
      </c>
      <c r="Y349">
        <v>173.49</v>
      </c>
      <c r="Z349">
        <v>1904.5</v>
      </c>
      <c r="AA349">
        <v>34690</v>
      </c>
      <c r="AB349">
        <v>22554</v>
      </c>
      <c r="AC349">
        <v>4970</v>
      </c>
      <c r="AD349">
        <v>1705000</v>
      </c>
      <c r="AE349">
        <v>173.49</v>
      </c>
      <c r="AF349">
        <v>837.5</v>
      </c>
      <c r="AG349">
        <v>173.49</v>
      </c>
      <c r="AH349" t="e">
        <v>#REF!</v>
      </c>
      <c r="AI349">
        <v>25924</v>
      </c>
      <c r="AJ349">
        <v>171400</v>
      </c>
      <c r="AK349">
        <v>173.49</v>
      </c>
      <c r="AL349">
        <v>212.5</v>
      </c>
      <c r="AM349">
        <v>465.44999999999408</v>
      </c>
      <c r="AN349">
        <v>173.49</v>
      </c>
      <c r="AO349">
        <v>530.5</v>
      </c>
      <c r="AP349">
        <v>173.49</v>
      </c>
      <c r="AQ349">
        <v>51799</v>
      </c>
      <c r="AR349">
        <v>2378</v>
      </c>
      <c r="AS349">
        <v>173.49</v>
      </c>
      <c r="AT349">
        <v>193.45</v>
      </c>
      <c r="AU349">
        <v>1166.5</v>
      </c>
      <c r="AV349">
        <v>16381.5</v>
      </c>
      <c r="AW349">
        <v>468.45000000000312</v>
      </c>
      <c r="AX349">
        <v>7139</v>
      </c>
      <c r="AY349">
        <v>446.99</v>
      </c>
      <c r="AZ349">
        <v>173.49</v>
      </c>
      <c r="BA349">
        <v>626.59999999999127</v>
      </c>
      <c r="BB349">
        <v>622.60000000000639</v>
      </c>
      <c r="BC349">
        <v>7039</v>
      </c>
      <c r="BD349">
        <v>362.5</v>
      </c>
      <c r="BE349">
        <v>183.4</v>
      </c>
      <c r="BF349">
        <v>173.49</v>
      </c>
      <c r="BG349">
        <v>173.49</v>
      </c>
      <c r="BH349">
        <v>1166.5</v>
      </c>
      <c r="BI349">
        <v>173.49</v>
      </c>
      <c r="BJ349">
        <v>1834</v>
      </c>
      <c r="BK349">
        <v>212.5</v>
      </c>
      <c r="BL349">
        <v>7171</v>
      </c>
      <c r="BM349">
        <v>5304</v>
      </c>
      <c r="BN349">
        <v>1110.4000000000071</v>
      </c>
      <c r="BO349">
        <v>542.25</v>
      </c>
      <c r="BP349">
        <v>1449.7500000001041</v>
      </c>
      <c r="BQ349">
        <v>173.49</v>
      </c>
      <c r="BR349">
        <v>101.74000000000001</v>
      </c>
      <c r="BS349">
        <v>3614449</v>
      </c>
      <c r="BT349">
        <v>37332.19999999975</v>
      </c>
      <c r="BU349" t="str">
        <f>SRP[[#This Row],[Tier]]&amp;" - "&amp;DOLLAR(SRP[[#This Row],[United States]],2)&amp;" USD"</f>
        <v>347 - $173.49 USD</v>
      </c>
    </row>
    <row r="350" spans="1:73" x14ac:dyDescent="0.25">
      <c r="A350">
        <v>348</v>
      </c>
      <c r="B350">
        <v>173.99</v>
      </c>
      <c r="C350">
        <v>13224</v>
      </c>
      <c r="D350">
        <v>1119</v>
      </c>
      <c r="E350">
        <v>250.95</v>
      </c>
      <c r="F350">
        <v>173.99</v>
      </c>
      <c r="G350">
        <v>15260</v>
      </c>
      <c r="H350">
        <v>173.99</v>
      </c>
      <c r="I350">
        <v>347</v>
      </c>
      <c r="J350">
        <v>261</v>
      </c>
      <c r="K350">
        <v>173.99</v>
      </c>
      <c r="L350">
        <v>96900</v>
      </c>
      <c r="M350" t="s">
        <v>530</v>
      </c>
      <c r="N350">
        <v>273900</v>
      </c>
      <c r="O350">
        <v>87000</v>
      </c>
      <c r="P350">
        <v>1044</v>
      </c>
      <c r="Q350">
        <v>173.99</v>
      </c>
      <c r="R350">
        <v>3479</v>
      </c>
      <c r="S350">
        <v>1015</v>
      </c>
      <c r="T350">
        <v>1106</v>
      </c>
      <c r="U350">
        <v>173.99</v>
      </c>
      <c r="V350">
        <v>173.99</v>
      </c>
      <c r="W350">
        <v>173.99</v>
      </c>
      <c r="X350">
        <v>173.99</v>
      </c>
      <c r="Y350">
        <v>173.99</v>
      </c>
      <c r="Z350">
        <v>1911</v>
      </c>
      <c r="AA350">
        <v>34790</v>
      </c>
      <c r="AB350">
        <v>22619</v>
      </c>
      <c r="AC350">
        <v>4980</v>
      </c>
      <c r="AD350">
        <v>1710000</v>
      </c>
      <c r="AE350">
        <v>173.99</v>
      </c>
      <c r="AF350">
        <v>840</v>
      </c>
      <c r="AG350">
        <v>173.99</v>
      </c>
      <c r="AH350" t="e">
        <v>#REF!</v>
      </c>
      <c r="AI350">
        <v>25999</v>
      </c>
      <c r="AJ350">
        <v>171900</v>
      </c>
      <c r="AK350">
        <v>173.99</v>
      </c>
      <c r="AL350">
        <v>213</v>
      </c>
      <c r="AM350">
        <v>466.79999999999404</v>
      </c>
      <c r="AN350">
        <v>173.99</v>
      </c>
      <c r="AO350">
        <v>532</v>
      </c>
      <c r="AP350">
        <v>173.99</v>
      </c>
      <c r="AQ350">
        <v>51949</v>
      </c>
      <c r="AR350">
        <v>2385</v>
      </c>
      <c r="AS350">
        <v>173.99</v>
      </c>
      <c r="AT350">
        <v>193.95</v>
      </c>
      <c r="AU350">
        <v>1169</v>
      </c>
      <c r="AV350">
        <v>16429</v>
      </c>
      <c r="AW350">
        <v>469.80000000000314</v>
      </c>
      <c r="AX350">
        <v>7159</v>
      </c>
      <c r="AY350">
        <v>447.99</v>
      </c>
      <c r="AZ350">
        <v>173.99</v>
      </c>
      <c r="BA350">
        <v>628.39999999999122</v>
      </c>
      <c r="BB350">
        <v>624.40000000000646</v>
      </c>
      <c r="BC350">
        <v>7059</v>
      </c>
      <c r="BD350">
        <v>363</v>
      </c>
      <c r="BE350">
        <v>183.9</v>
      </c>
      <c r="BF350">
        <v>173.99</v>
      </c>
      <c r="BG350">
        <v>173.99</v>
      </c>
      <c r="BH350">
        <v>1169</v>
      </c>
      <c r="BI350">
        <v>173.99</v>
      </c>
      <c r="BJ350">
        <v>1839</v>
      </c>
      <c r="BK350">
        <v>213</v>
      </c>
      <c r="BL350">
        <v>7194</v>
      </c>
      <c r="BM350">
        <v>5319</v>
      </c>
      <c r="BN350">
        <v>1113.6000000000072</v>
      </c>
      <c r="BO350">
        <v>544</v>
      </c>
      <c r="BP350">
        <v>1454.0000000001046</v>
      </c>
      <c r="BQ350">
        <v>173.99</v>
      </c>
      <c r="BR350">
        <v>101.99000000000001</v>
      </c>
      <c r="BS350">
        <v>3624866</v>
      </c>
      <c r="BT350">
        <v>37439.799999999748</v>
      </c>
      <c r="BU350" t="str">
        <f>SRP[[#This Row],[Tier]]&amp;" - "&amp;DOLLAR(SRP[[#This Row],[United States]],2)&amp;" USD"</f>
        <v>348 - $173.99 USD</v>
      </c>
    </row>
    <row r="351" spans="1:73" x14ac:dyDescent="0.25">
      <c r="A351">
        <v>349</v>
      </c>
      <c r="B351">
        <v>174.49</v>
      </c>
      <c r="C351">
        <v>13262</v>
      </c>
      <c r="D351">
        <v>1121.5</v>
      </c>
      <c r="E351">
        <v>251.7</v>
      </c>
      <c r="F351">
        <v>174.49</v>
      </c>
      <c r="G351">
        <v>15305</v>
      </c>
      <c r="H351">
        <v>174.49</v>
      </c>
      <c r="I351">
        <v>348</v>
      </c>
      <c r="J351">
        <v>261.75</v>
      </c>
      <c r="K351">
        <v>174.49</v>
      </c>
      <c r="L351">
        <v>97150</v>
      </c>
      <c r="M351" t="s">
        <v>530</v>
      </c>
      <c r="N351">
        <v>274400</v>
      </c>
      <c r="O351">
        <v>87250</v>
      </c>
      <c r="P351">
        <v>1047</v>
      </c>
      <c r="Q351">
        <v>174.49</v>
      </c>
      <c r="R351">
        <v>3489</v>
      </c>
      <c r="S351">
        <v>1017.5</v>
      </c>
      <c r="T351">
        <v>1109.25</v>
      </c>
      <c r="U351">
        <v>174.49</v>
      </c>
      <c r="V351">
        <v>174.49</v>
      </c>
      <c r="W351">
        <v>174.49</v>
      </c>
      <c r="X351">
        <v>174.49</v>
      </c>
      <c r="Y351">
        <v>174.49</v>
      </c>
      <c r="Z351">
        <v>1917.5</v>
      </c>
      <c r="AA351">
        <v>34890</v>
      </c>
      <c r="AB351">
        <v>22684</v>
      </c>
      <c r="AC351">
        <v>4990</v>
      </c>
      <c r="AD351">
        <v>1715000</v>
      </c>
      <c r="AE351">
        <v>174.49</v>
      </c>
      <c r="AF351">
        <v>842.5</v>
      </c>
      <c r="AG351">
        <v>174.49</v>
      </c>
      <c r="AH351" t="e">
        <v>#REF!</v>
      </c>
      <c r="AI351">
        <v>26074</v>
      </c>
      <c r="AJ351">
        <v>172400</v>
      </c>
      <c r="AK351">
        <v>174.49</v>
      </c>
      <c r="AL351">
        <v>213.5</v>
      </c>
      <c r="AM351">
        <v>468.14999999999401</v>
      </c>
      <c r="AN351">
        <v>174.49</v>
      </c>
      <c r="AO351">
        <v>533.5</v>
      </c>
      <c r="AP351">
        <v>174.49</v>
      </c>
      <c r="AQ351">
        <v>52099</v>
      </c>
      <c r="AR351">
        <v>2392</v>
      </c>
      <c r="AS351">
        <v>174.49</v>
      </c>
      <c r="AT351">
        <v>194.45</v>
      </c>
      <c r="AU351">
        <v>1171.5</v>
      </c>
      <c r="AV351">
        <v>16476.5</v>
      </c>
      <c r="AW351">
        <v>471.15000000000316</v>
      </c>
      <c r="AX351">
        <v>7179</v>
      </c>
      <c r="AY351">
        <v>448.99</v>
      </c>
      <c r="AZ351">
        <v>174.49</v>
      </c>
      <c r="BA351">
        <v>630.19999999999118</v>
      </c>
      <c r="BB351">
        <v>626.20000000000653</v>
      </c>
      <c r="BC351">
        <v>7079</v>
      </c>
      <c r="BD351">
        <v>363.5</v>
      </c>
      <c r="BE351">
        <v>184.4</v>
      </c>
      <c r="BF351">
        <v>174.49</v>
      </c>
      <c r="BG351">
        <v>174.49</v>
      </c>
      <c r="BH351">
        <v>1171.5</v>
      </c>
      <c r="BI351">
        <v>174.49</v>
      </c>
      <c r="BJ351">
        <v>1844</v>
      </c>
      <c r="BK351">
        <v>213.5</v>
      </c>
      <c r="BL351">
        <v>7217</v>
      </c>
      <c r="BM351">
        <v>5334</v>
      </c>
      <c r="BN351">
        <v>1116.8000000000072</v>
      </c>
      <c r="BO351">
        <v>545.75</v>
      </c>
      <c r="BP351">
        <v>1458.250000000105</v>
      </c>
      <c r="BQ351">
        <v>174.49</v>
      </c>
      <c r="BR351">
        <v>102.24000000000001</v>
      </c>
      <c r="BS351">
        <v>3635283</v>
      </c>
      <c r="BT351">
        <v>37547.399999999747</v>
      </c>
      <c r="BU351" t="str">
        <f>SRP[[#This Row],[Tier]]&amp;" - "&amp;DOLLAR(SRP[[#This Row],[United States]],2)&amp;" USD"</f>
        <v>349 - $174.49 USD</v>
      </c>
    </row>
    <row r="352" spans="1:73" x14ac:dyDescent="0.25">
      <c r="A352">
        <v>350</v>
      </c>
      <c r="B352">
        <v>174.99</v>
      </c>
      <c r="C352">
        <v>13300</v>
      </c>
      <c r="D352">
        <v>1124</v>
      </c>
      <c r="E352">
        <v>252.45</v>
      </c>
      <c r="F352">
        <v>174.99</v>
      </c>
      <c r="G352">
        <v>15350</v>
      </c>
      <c r="H352">
        <v>174.99</v>
      </c>
      <c r="I352">
        <v>349</v>
      </c>
      <c r="J352">
        <v>262.5</v>
      </c>
      <c r="K352">
        <v>174.99</v>
      </c>
      <c r="L352">
        <v>97400</v>
      </c>
      <c r="M352" t="s">
        <v>530</v>
      </c>
      <c r="N352">
        <v>274900</v>
      </c>
      <c r="O352">
        <v>87500</v>
      </c>
      <c r="P352">
        <v>1050</v>
      </c>
      <c r="Q352">
        <v>174.99</v>
      </c>
      <c r="R352">
        <v>3499</v>
      </c>
      <c r="S352">
        <v>1020</v>
      </c>
      <c r="T352">
        <v>1112.5</v>
      </c>
      <c r="U352">
        <v>174.99</v>
      </c>
      <c r="V352">
        <v>174.99</v>
      </c>
      <c r="W352">
        <v>174.99</v>
      </c>
      <c r="X352">
        <v>174.99</v>
      </c>
      <c r="Y352">
        <v>174.99</v>
      </c>
      <c r="Z352">
        <v>1924</v>
      </c>
      <c r="AA352">
        <v>34990</v>
      </c>
      <c r="AB352">
        <v>22749</v>
      </c>
      <c r="AC352">
        <v>5000</v>
      </c>
      <c r="AD352">
        <v>1720000</v>
      </c>
      <c r="AE352">
        <v>174.99</v>
      </c>
      <c r="AF352">
        <v>845</v>
      </c>
      <c r="AG352">
        <v>174.99</v>
      </c>
      <c r="AH352" t="e">
        <v>#REF!</v>
      </c>
      <c r="AI352">
        <v>26149</v>
      </c>
      <c r="AJ352">
        <v>172900</v>
      </c>
      <c r="AK352">
        <v>174.99</v>
      </c>
      <c r="AL352">
        <v>214</v>
      </c>
      <c r="AM352">
        <v>469.49999999999397</v>
      </c>
      <c r="AN352">
        <v>174.99</v>
      </c>
      <c r="AO352">
        <v>535</v>
      </c>
      <c r="AP352">
        <v>174.99</v>
      </c>
      <c r="AQ352">
        <v>52249</v>
      </c>
      <c r="AR352">
        <v>2399</v>
      </c>
      <c r="AS352">
        <v>174.99</v>
      </c>
      <c r="AT352">
        <v>194.95</v>
      </c>
      <c r="AU352">
        <v>1174</v>
      </c>
      <c r="AV352">
        <v>16524</v>
      </c>
      <c r="AW352">
        <v>472.50000000000318</v>
      </c>
      <c r="AX352">
        <v>7199</v>
      </c>
      <c r="AY352">
        <v>449.99</v>
      </c>
      <c r="AZ352">
        <v>174.99</v>
      </c>
      <c r="BA352">
        <v>631.99999999999113</v>
      </c>
      <c r="BB352">
        <v>628.00000000000659</v>
      </c>
      <c r="BC352">
        <v>7099</v>
      </c>
      <c r="BD352">
        <v>364</v>
      </c>
      <c r="BE352">
        <v>184.9</v>
      </c>
      <c r="BF352">
        <v>174.99</v>
      </c>
      <c r="BG352">
        <v>174.99</v>
      </c>
      <c r="BH352">
        <v>1174</v>
      </c>
      <c r="BI352">
        <v>174.99</v>
      </c>
      <c r="BJ352">
        <v>1849</v>
      </c>
      <c r="BK352">
        <v>214</v>
      </c>
      <c r="BL352">
        <v>7240</v>
      </c>
      <c r="BM352">
        <v>5349</v>
      </c>
      <c r="BN352">
        <v>1120.0000000000073</v>
      </c>
      <c r="BO352">
        <v>547.5</v>
      </c>
      <c r="BP352">
        <v>1462.5000000001055</v>
      </c>
      <c r="BQ352">
        <v>174.99</v>
      </c>
      <c r="BR352">
        <v>102.49000000000001</v>
      </c>
      <c r="BS352">
        <v>3645700</v>
      </c>
      <c r="BT352">
        <v>37654.999999999745</v>
      </c>
      <c r="BU352" t="str">
        <f>SRP[[#This Row],[Tier]]&amp;" - "&amp;DOLLAR(SRP[[#This Row],[United States]],2)&amp;" USD"</f>
        <v>350 - $174.99 USD</v>
      </c>
    </row>
    <row r="353" spans="1:73" x14ac:dyDescent="0.25">
      <c r="A353">
        <v>351</v>
      </c>
      <c r="B353">
        <v>175.49</v>
      </c>
      <c r="C353">
        <v>13338</v>
      </c>
      <c r="D353">
        <v>1126.5</v>
      </c>
      <c r="E353">
        <v>253.2</v>
      </c>
      <c r="F353">
        <v>175.49</v>
      </c>
      <c r="G353">
        <v>15395</v>
      </c>
      <c r="H353">
        <v>175.49</v>
      </c>
      <c r="I353">
        <v>350</v>
      </c>
      <c r="J353">
        <v>263.25</v>
      </c>
      <c r="K353">
        <v>175.49</v>
      </c>
      <c r="L353">
        <v>97650</v>
      </c>
      <c r="M353" t="s">
        <v>530</v>
      </c>
      <c r="N353">
        <v>275400</v>
      </c>
      <c r="O353">
        <v>87750</v>
      </c>
      <c r="P353">
        <v>1053</v>
      </c>
      <c r="Q353">
        <v>175.49</v>
      </c>
      <c r="R353">
        <v>3509</v>
      </c>
      <c r="S353">
        <v>1022.5</v>
      </c>
      <c r="T353">
        <v>1115.75</v>
      </c>
      <c r="U353">
        <v>175.49</v>
      </c>
      <c r="V353">
        <v>175.49</v>
      </c>
      <c r="W353">
        <v>175.49</v>
      </c>
      <c r="X353">
        <v>175.49</v>
      </c>
      <c r="Y353">
        <v>175.49</v>
      </c>
      <c r="Z353">
        <v>1930.5</v>
      </c>
      <c r="AA353">
        <v>35090</v>
      </c>
      <c r="AB353">
        <v>22814</v>
      </c>
      <c r="AC353">
        <v>5010</v>
      </c>
      <c r="AD353">
        <v>1725000</v>
      </c>
      <c r="AE353">
        <v>175.49</v>
      </c>
      <c r="AF353">
        <v>847.5</v>
      </c>
      <c r="AG353">
        <v>175.49</v>
      </c>
      <c r="AH353" t="e">
        <v>#REF!</v>
      </c>
      <c r="AI353">
        <v>26224</v>
      </c>
      <c r="AJ353">
        <v>173400</v>
      </c>
      <c r="AK353">
        <v>175.49</v>
      </c>
      <c r="AL353">
        <v>214.5</v>
      </c>
      <c r="AM353">
        <v>470.84999999999394</v>
      </c>
      <c r="AN353">
        <v>175.49</v>
      </c>
      <c r="AO353">
        <v>536.5</v>
      </c>
      <c r="AP353">
        <v>175.49</v>
      </c>
      <c r="AQ353">
        <v>52399</v>
      </c>
      <c r="AR353">
        <v>2406</v>
      </c>
      <c r="AS353">
        <v>175.49</v>
      </c>
      <c r="AT353">
        <v>195.45</v>
      </c>
      <c r="AU353">
        <v>1176.5</v>
      </c>
      <c r="AV353">
        <v>16571.5</v>
      </c>
      <c r="AW353">
        <v>473.85000000000321</v>
      </c>
      <c r="AX353">
        <v>7219</v>
      </c>
      <c r="AY353">
        <v>450.99</v>
      </c>
      <c r="AZ353">
        <v>175.49</v>
      </c>
      <c r="BA353">
        <v>633.79999999999109</v>
      </c>
      <c r="BB353">
        <v>629.80000000000666</v>
      </c>
      <c r="BC353">
        <v>7119</v>
      </c>
      <c r="BD353">
        <v>364.5</v>
      </c>
      <c r="BE353">
        <v>185.4</v>
      </c>
      <c r="BF353">
        <v>175.49</v>
      </c>
      <c r="BG353">
        <v>175.49</v>
      </c>
      <c r="BH353">
        <v>1176.5</v>
      </c>
      <c r="BI353">
        <v>175.49</v>
      </c>
      <c r="BJ353">
        <v>1854</v>
      </c>
      <c r="BK353">
        <v>214.5</v>
      </c>
      <c r="BL353">
        <v>7263</v>
      </c>
      <c r="BM353">
        <v>5364</v>
      </c>
      <c r="BN353">
        <v>1123.2000000000073</v>
      </c>
      <c r="BO353">
        <v>549.25</v>
      </c>
      <c r="BP353">
        <v>1466.750000000106</v>
      </c>
      <c r="BQ353">
        <v>175.49</v>
      </c>
      <c r="BR353">
        <v>102.74000000000001</v>
      </c>
      <c r="BS353">
        <v>3656117</v>
      </c>
      <c r="BT353">
        <v>37762.599999999744</v>
      </c>
      <c r="BU353" t="str">
        <f>SRP[[#This Row],[Tier]]&amp;" - "&amp;DOLLAR(SRP[[#This Row],[United States]],2)&amp;" USD"</f>
        <v>351 - $175.49 USD</v>
      </c>
    </row>
    <row r="354" spans="1:73" x14ac:dyDescent="0.25">
      <c r="A354">
        <v>352</v>
      </c>
      <c r="B354">
        <v>175.99</v>
      </c>
      <c r="C354">
        <v>13376</v>
      </c>
      <c r="D354">
        <v>1129</v>
      </c>
      <c r="E354">
        <v>253.95</v>
      </c>
      <c r="F354">
        <v>175.99</v>
      </c>
      <c r="G354">
        <v>15440</v>
      </c>
      <c r="H354">
        <v>175.99</v>
      </c>
      <c r="I354">
        <v>351</v>
      </c>
      <c r="J354">
        <v>264</v>
      </c>
      <c r="K354">
        <v>175.99</v>
      </c>
      <c r="L354">
        <v>97900</v>
      </c>
      <c r="M354" t="s">
        <v>530</v>
      </c>
      <c r="N354">
        <v>275900</v>
      </c>
      <c r="O354">
        <v>88000</v>
      </c>
      <c r="P354">
        <v>1056</v>
      </c>
      <c r="Q354">
        <v>175.99</v>
      </c>
      <c r="R354">
        <v>3519</v>
      </c>
      <c r="S354">
        <v>1025</v>
      </c>
      <c r="T354">
        <v>1119</v>
      </c>
      <c r="U354">
        <v>175.99</v>
      </c>
      <c r="V354">
        <v>175.99</v>
      </c>
      <c r="W354">
        <v>175.99</v>
      </c>
      <c r="X354">
        <v>175.99</v>
      </c>
      <c r="Y354">
        <v>175.99</v>
      </c>
      <c r="Z354">
        <v>1937</v>
      </c>
      <c r="AA354">
        <v>35190</v>
      </c>
      <c r="AB354">
        <v>22879</v>
      </c>
      <c r="AC354">
        <v>5020</v>
      </c>
      <c r="AD354">
        <v>1730000</v>
      </c>
      <c r="AE354">
        <v>175.99</v>
      </c>
      <c r="AF354">
        <v>850</v>
      </c>
      <c r="AG354">
        <v>175.99</v>
      </c>
      <c r="AH354" t="e">
        <v>#REF!</v>
      </c>
      <c r="AI354">
        <v>26299</v>
      </c>
      <c r="AJ354">
        <v>173900</v>
      </c>
      <c r="AK354">
        <v>175.99</v>
      </c>
      <c r="AL354">
        <v>215</v>
      </c>
      <c r="AM354">
        <v>472.19999999999391</v>
      </c>
      <c r="AN354">
        <v>175.99</v>
      </c>
      <c r="AO354">
        <v>538</v>
      </c>
      <c r="AP354">
        <v>175.99</v>
      </c>
      <c r="AQ354">
        <v>52549</v>
      </c>
      <c r="AR354">
        <v>2413</v>
      </c>
      <c r="AS354">
        <v>175.99</v>
      </c>
      <c r="AT354">
        <v>195.95</v>
      </c>
      <c r="AU354">
        <v>1179</v>
      </c>
      <c r="AV354">
        <v>16619</v>
      </c>
      <c r="AW354">
        <v>475.20000000000323</v>
      </c>
      <c r="AX354">
        <v>7239</v>
      </c>
      <c r="AY354">
        <v>451.99</v>
      </c>
      <c r="AZ354">
        <v>175.99</v>
      </c>
      <c r="BA354">
        <v>635.59999999999104</v>
      </c>
      <c r="BB354">
        <v>631.60000000000673</v>
      </c>
      <c r="BC354">
        <v>7139</v>
      </c>
      <c r="BD354">
        <v>365</v>
      </c>
      <c r="BE354">
        <v>185.9</v>
      </c>
      <c r="BF354">
        <v>175.99</v>
      </c>
      <c r="BG354">
        <v>175.99</v>
      </c>
      <c r="BH354">
        <v>1179</v>
      </c>
      <c r="BI354">
        <v>175.99</v>
      </c>
      <c r="BJ354">
        <v>1859</v>
      </c>
      <c r="BK354">
        <v>215</v>
      </c>
      <c r="BL354">
        <v>7286</v>
      </c>
      <c r="BM354">
        <v>5379</v>
      </c>
      <c r="BN354">
        <v>1126.4000000000074</v>
      </c>
      <c r="BO354">
        <v>551</v>
      </c>
      <c r="BP354">
        <v>1471.0000000001064</v>
      </c>
      <c r="BQ354">
        <v>175.99</v>
      </c>
      <c r="BR354">
        <v>102.99000000000001</v>
      </c>
      <c r="BS354">
        <v>3666534</v>
      </c>
      <c r="BT354">
        <v>37870.199999999742</v>
      </c>
      <c r="BU354" t="str">
        <f>SRP[[#This Row],[Tier]]&amp;" - "&amp;DOLLAR(SRP[[#This Row],[United States]],2)&amp;" USD"</f>
        <v>352 - $175.99 USD</v>
      </c>
    </row>
    <row r="355" spans="1:73" x14ac:dyDescent="0.25">
      <c r="A355">
        <v>353</v>
      </c>
      <c r="B355">
        <v>176.49</v>
      </c>
      <c r="C355">
        <v>13414</v>
      </c>
      <c r="D355">
        <v>1131.5</v>
      </c>
      <c r="E355">
        <v>254.7</v>
      </c>
      <c r="F355">
        <v>176.49</v>
      </c>
      <c r="G355">
        <v>15485</v>
      </c>
      <c r="H355">
        <v>176.49</v>
      </c>
      <c r="I355">
        <v>352</v>
      </c>
      <c r="J355">
        <v>264.75</v>
      </c>
      <c r="K355">
        <v>176.49</v>
      </c>
      <c r="L355">
        <v>98150</v>
      </c>
      <c r="M355" t="s">
        <v>530</v>
      </c>
      <c r="N355">
        <v>276400</v>
      </c>
      <c r="O355">
        <v>88250</v>
      </c>
      <c r="P355">
        <v>1059</v>
      </c>
      <c r="Q355">
        <v>176.49</v>
      </c>
      <c r="R355">
        <v>3529</v>
      </c>
      <c r="S355">
        <v>1027.5</v>
      </c>
      <c r="T355">
        <v>1122.25</v>
      </c>
      <c r="U355">
        <v>176.49</v>
      </c>
      <c r="V355">
        <v>176.49</v>
      </c>
      <c r="W355">
        <v>176.49</v>
      </c>
      <c r="X355">
        <v>176.49</v>
      </c>
      <c r="Y355">
        <v>176.49</v>
      </c>
      <c r="Z355">
        <v>1943.5</v>
      </c>
      <c r="AA355">
        <v>35290</v>
      </c>
      <c r="AB355">
        <v>22944</v>
      </c>
      <c r="AC355">
        <v>5030</v>
      </c>
      <c r="AD355">
        <v>1735000</v>
      </c>
      <c r="AE355">
        <v>176.49</v>
      </c>
      <c r="AF355">
        <v>852.5</v>
      </c>
      <c r="AG355">
        <v>176.49</v>
      </c>
      <c r="AH355" t="e">
        <v>#REF!</v>
      </c>
      <c r="AI355">
        <v>26374</v>
      </c>
      <c r="AJ355">
        <v>174400</v>
      </c>
      <c r="AK355">
        <v>176.49</v>
      </c>
      <c r="AL355">
        <v>215.5</v>
      </c>
      <c r="AM355">
        <v>473.54999999999387</v>
      </c>
      <c r="AN355">
        <v>176.49</v>
      </c>
      <c r="AO355">
        <v>539.5</v>
      </c>
      <c r="AP355">
        <v>176.49</v>
      </c>
      <c r="AQ355">
        <v>52699</v>
      </c>
      <c r="AR355">
        <v>2420</v>
      </c>
      <c r="AS355">
        <v>176.49</v>
      </c>
      <c r="AT355">
        <v>196.45</v>
      </c>
      <c r="AU355">
        <v>1181.5</v>
      </c>
      <c r="AV355">
        <v>16666.5</v>
      </c>
      <c r="AW355">
        <v>476.55000000000325</v>
      </c>
      <c r="AX355">
        <v>7259</v>
      </c>
      <c r="AY355">
        <v>452.99</v>
      </c>
      <c r="AZ355">
        <v>176.49</v>
      </c>
      <c r="BA355">
        <v>637.399999999991</v>
      </c>
      <c r="BB355">
        <v>633.4000000000068</v>
      </c>
      <c r="BC355">
        <v>7159</v>
      </c>
      <c r="BD355">
        <v>365.5</v>
      </c>
      <c r="BE355">
        <v>186.4</v>
      </c>
      <c r="BF355">
        <v>176.49</v>
      </c>
      <c r="BG355">
        <v>176.49</v>
      </c>
      <c r="BH355">
        <v>1181.5</v>
      </c>
      <c r="BI355">
        <v>176.49</v>
      </c>
      <c r="BJ355">
        <v>1864</v>
      </c>
      <c r="BK355">
        <v>215.5</v>
      </c>
      <c r="BL355">
        <v>7309</v>
      </c>
      <c r="BM355">
        <v>5394</v>
      </c>
      <c r="BN355">
        <v>1129.6000000000074</v>
      </c>
      <c r="BO355">
        <v>552.75</v>
      </c>
      <c r="BP355">
        <v>1475.2500000001069</v>
      </c>
      <c r="BQ355">
        <v>176.49</v>
      </c>
      <c r="BR355">
        <v>103.24000000000001</v>
      </c>
      <c r="BS355">
        <v>3676951</v>
      </c>
      <c r="BT355">
        <v>37977.799999999741</v>
      </c>
      <c r="BU355" t="str">
        <f>SRP[[#This Row],[Tier]]&amp;" - "&amp;DOLLAR(SRP[[#This Row],[United States]],2)&amp;" USD"</f>
        <v>353 - $176.49 USD</v>
      </c>
    </row>
    <row r="356" spans="1:73" x14ac:dyDescent="0.25">
      <c r="A356">
        <v>354</v>
      </c>
      <c r="B356">
        <v>176.99</v>
      </c>
      <c r="C356">
        <v>13452</v>
      </c>
      <c r="D356">
        <v>1134</v>
      </c>
      <c r="E356">
        <v>255.45</v>
      </c>
      <c r="F356">
        <v>176.99</v>
      </c>
      <c r="G356">
        <v>15530</v>
      </c>
      <c r="H356">
        <v>176.99</v>
      </c>
      <c r="I356">
        <v>353</v>
      </c>
      <c r="J356">
        <v>265.5</v>
      </c>
      <c r="K356">
        <v>176.99</v>
      </c>
      <c r="L356">
        <v>98400</v>
      </c>
      <c r="M356" t="s">
        <v>530</v>
      </c>
      <c r="N356">
        <v>276900</v>
      </c>
      <c r="O356">
        <v>88500</v>
      </c>
      <c r="P356">
        <v>1062</v>
      </c>
      <c r="Q356">
        <v>176.99</v>
      </c>
      <c r="R356">
        <v>3539</v>
      </c>
      <c r="S356">
        <v>1030</v>
      </c>
      <c r="T356">
        <v>1125.5</v>
      </c>
      <c r="U356">
        <v>176.99</v>
      </c>
      <c r="V356">
        <v>176.99</v>
      </c>
      <c r="W356">
        <v>176.99</v>
      </c>
      <c r="X356">
        <v>176.99</v>
      </c>
      <c r="Y356">
        <v>176.99</v>
      </c>
      <c r="Z356">
        <v>1950</v>
      </c>
      <c r="AA356">
        <v>35390</v>
      </c>
      <c r="AB356">
        <v>23009</v>
      </c>
      <c r="AC356">
        <v>5040</v>
      </c>
      <c r="AD356">
        <v>1740000</v>
      </c>
      <c r="AE356">
        <v>176.99</v>
      </c>
      <c r="AF356">
        <v>855</v>
      </c>
      <c r="AG356">
        <v>176.99</v>
      </c>
      <c r="AH356" t="e">
        <v>#REF!</v>
      </c>
      <c r="AI356">
        <v>26449</v>
      </c>
      <c r="AJ356">
        <v>174900</v>
      </c>
      <c r="AK356">
        <v>176.99</v>
      </c>
      <c r="AL356">
        <v>216</v>
      </c>
      <c r="AM356">
        <v>474.89999999999384</v>
      </c>
      <c r="AN356">
        <v>176.99</v>
      </c>
      <c r="AO356">
        <v>541</v>
      </c>
      <c r="AP356">
        <v>176.99</v>
      </c>
      <c r="AQ356">
        <v>52849</v>
      </c>
      <c r="AR356">
        <v>2427</v>
      </c>
      <c r="AS356">
        <v>176.99</v>
      </c>
      <c r="AT356">
        <v>196.95</v>
      </c>
      <c r="AU356">
        <v>1184</v>
      </c>
      <c r="AV356">
        <v>16714</v>
      </c>
      <c r="AW356">
        <v>477.90000000000327</v>
      </c>
      <c r="AX356">
        <v>7279</v>
      </c>
      <c r="AY356">
        <v>453.99</v>
      </c>
      <c r="AZ356">
        <v>176.99</v>
      </c>
      <c r="BA356">
        <v>639.19999999999095</v>
      </c>
      <c r="BB356">
        <v>635.20000000000687</v>
      </c>
      <c r="BC356">
        <v>7179</v>
      </c>
      <c r="BD356">
        <v>366</v>
      </c>
      <c r="BE356">
        <v>186.9</v>
      </c>
      <c r="BF356">
        <v>176.99</v>
      </c>
      <c r="BG356">
        <v>176.99</v>
      </c>
      <c r="BH356">
        <v>1184</v>
      </c>
      <c r="BI356">
        <v>176.99</v>
      </c>
      <c r="BJ356">
        <v>1869</v>
      </c>
      <c r="BK356">
        <v>216</v>
      </c>
      <c r="BL356">
        <v>7332</v>
      </c>
      <c r="BM356">
        <v>5409</v>
      </c>
      <c r="BN356">
        <v>1132.8000000000075</v>
      </c>
      <c r="BO356">
        <v>554.5</v>
      </c>
      <c r="BP356">
        <v>1479.5000000001073</v>
      </c>
      <c r="BQ356">
        <v>176.99</v>
      </c>
      <c r="BR356">
        <v>103.49000000000001</v>
      </c>
      <c r="BS356">
        <v>3687368</v>
      </c>
      <c r="BT356">
        <v>38085.39999999974</v>
      </c>
      <c r="BU356" t="str">
        <f>SRP[[#This Row],[Tier]]&amp;" - "&amp;DOLLAR(SRP[[#This Row],[United States]],2)&amp;" USD"</f>
        <v>354 - $176.99 USD</v>
      </c>
    </row>
    <row r="357" spans="1:73" x14ac:dyDescent="0.25">
      <c r="A357">
        <v>355</v>
      </c>
      <c r="B357">
        <v>177.49</v>
      </c>
      <c r="C357">
        <v>13490</v>
      </c>
      <c r="D357">
        <v>1136.5</v>
      </c>
      <c r="E357">
        <v>256.2</v>
      </c>
      <c r="F357">
        <v>177.49</v>
      </c>
      <c r="G357">
        <v>15575</v>
      </c>
      <c r="H357">
        <v>177.49</v>
      </c>
      <c r="I357">
        <v>354</v>
      </c>
      <c r="J357">
        <v>266.25</v>
      </c>
      <c r="K357">
        <v>177.49</v>
      </c>
      <c r="L357">
        <v>98650</v>
      </c>
      <c r="M357" t="s">
        <v>530</v>
      </c>
      <c r="N357">
        <v>277400</v>
      </c>
      <c r="O357">
        <v>88750</v>
      </c>
      <c r="P357">
        <v>1065</v>
      </c>
      <c r="Q357">
        <v>177.49</v>
      </c>
      <c r="R357">
        <v>3549</v>
      </c>
      <c r="S357">
        <v>1032.5</v>
      </c>
      <c r="T357">
        <v>1128.75</v>
      </c>
      <c r="U357">
        <v>177.49</v>
      </c>
      <c r="V357">
        <v>177.49</v>
      </c>
      <c r="W357">
        <v>177.49</v>
      </c>
      <c r="X357">
        <v>177.49</v>
      </c>
      <c r="Y357">
        <v>177.49</v>
      </c>
      <c r="Z357">
        <v>1956.5</v>
      </c>
      <c r="AA357">
        <v>35490</v>
      </c>
      <c r="AB357">
        <v>23074</v>
      </c>
      <c r="AC357">
        <v>5050</v>
      </c>
      <c r="AD357">
        <v>1745000</v>
      </c>
      <c r="AE357">
        <v>177.49</v>
      </c>
      <c r="AF357">
        <v>857.5</v>
      </c>
      <c r="AG357">
        <v>177.49</v>
      </c>
      <c r="AH357" t="e">
        <v>#REF!</v>
      </c>
      <c r="AI357">
        <v>26524</v>
      </c>
      <c r="AJ357">
        <v>175400</v>
      </c>
      <c r="AK357">
        <v>177.49</v>
      </c>
      <c r="AL357">
        <v>216.5</v>
      </c>
      <c r="AM357">
        <v>476.2499999999938</v>
      </c>
      <c r="AN357">
        <v>177.49</v>
      </c>
      <c r="AO357">
        <v>542.5</v>
      </c>
      <c r="AP357">
        <v>177.49</v>
      </c>
      <c r="AQ357">
        <v>52999</v>
      </c>
      <c r="AR357">
        <v>2434</v>
      </c>
      <c r="AS357">
        <v>177.49</v>
      </c>
      <c r="AT357">
        <v>197.45</v>
      </c>
      <c r="AU357">
        <v>1186.5</v>
      </c>
      <c r="AV357">
        <v>16761.5</v>
      </c>
      <c r="AW357">
        <v>479.2500000000033</v>
      </c>
      <c r="AX357">
        <v>7299</v>
      </c>
      <c r="AY357">
        <v>454.99</v>
      </c>
      <c r="AZ357">
        <v>177.49</v>
      </c>
      <c r="BA357">
        <v>640.99999999999091</v>
      </c>
      <c r="BB357">
        <v>637.00000000000693</v>
      </c>
      <c r="BC357">
        <v>7199</v>
      </c>
      <c r="BD357">
        <v>366.5</v>
      </c>
      <c r="BE357">
        <v>187.4</v>
      </c>
      <c r="BF357">
        <v>177.49</v>
      </c>
      <c r="BG357">
        <v>177.49</v>
      </c>
      <c r="BH357">
        <v>1186.5</v>
      </c>
      <c r="BI357">
        <v>177.49</v>
      </c>
      <c r="BJ357">
        <v>1874</v>
      </c>
      <c r="BK357">
        <v>216.5</v>
      </c>
      <c r="BL357">
        <v>7355</v>
      </c>
      <c r="BM357">
        <v>5424</v>
      </c>
      <c r="BN357">
        <v>1136.0000000000075</v>
      </c>
      <c r="BO357">
        <v>556.25</v>
      </c>
      <c r="BP357">
        <v>1483.7500000001078</v>
      </c>
      <c r="BQ357">
        <v>177.49</v>
      </c>
      <c r="BR357">
        <v>103.74000000000001</v>
      </c>
      <c r="BS357">
        <v>3697785</v>
      </c>
      <c r="BT357">
        <v>38192.999999999738</v>
      </c>
      <c r="BU357" t="str">
        <f>SRP[[#This Row],[Tier]]&amp;" - "&amp;DOLLAR(SRP[[#This Row],[United States]],2)&amp;" USD"</f>
        <v>355 - $177.49 USD</v>
      </c>
    </row>
    <row r="358" spans="1:73" x14ac:dyDescent="0.25">
      <c r="A358">
        <v>356</v>
      </c>
      <c r="B358">
        <v>177.99</v>
      </c>
      <c r="C358">
        <v>13528</v>
      </c>
      <c r="D358">
        <v>1139</v>
      </c>
      <c r="E358">
        <v>256.95</v>
      </c>
      <c r="F358">
        <v>177.99</v>
      </c>
      <c r="G358">
        <v>15620</v>
      </c>
      <c r="H358">
        <v>177.99</v>
      </c>
      <c r="I358">
        <v>355</v>
      </c>
      <c r="J358">
        <v>267</v>
      </c>
      <c r="K358">
        <v>177.99</v>
      </c>
      <c r="L358">
        <v>98900</v>
      </c>
      <c r="M358" t="s">
        <v>530</v>
      </c>
      <c r="N358">
        <v>277900</v>
      </c>
      <c r="O358">
        <v>89000</v>
      </c>
      <c r="P358">
        <v>1068</v>
      </c>
      <c r="Q358">
        <v>177.99</v>
      </c>
      <c r="R358">
        <v>3559</v>
      </c>
      <c r="S358">
        <v>1035</v>
      </c>
      <c r="T358">
        <v>1132</v>
      </c>
      <c r="U358">
        <v>177.99</v>
      </c>
      <c r="V358">
        <v>177.99</v>
      </c>
      <c r="W358">
        <v>177.99</v>
      </c>
      <c r="X358">
        <v>177.99</v>
      </c>
      <c r="Y358">
        <v>177.99</v>
      </c>
      <c r="Z358">
        <v>1963</v>
      </c>
      <c r="AA358">
        <v>35590</v>
      </c>
      <c r="AB358">
        <v>23139</v>
      </c>
      <c r="AC358">
        <v>5060</v>
      </c>
      <c r="AD358">
        <v>1750000</v>
      </c>
      <c r="AE358">
        <v>177.99</v>
      </c>
      <c r="AF358">
        <v>860</v>
      </c>
      <c r="AG358">
        <v>177.99</v>
      </c>
      <c r="AH358" t="e">
        <v>#REF!</v>
      </c>
      <c r="AI358">
        <v>26599</v>
      </c>
      <c r="AJ358">
        <v>175900</v>
      </c>
      <c r="AK358">
        <v>177.99</v>
      </c>
      <c r="AL358">
        <v>217</v>
      </c>
      <c r="AM358">
        <v>477.59999999999377</v>
      </c>
      <c r="AN358">
        <v>177.99</v>
      </c>
      <c r="AO358">
        <v>544</v>
      </c>
      <c r="AP358">
        <v>177.99</v>
      </c>
      <c r="AQ358">
        <v>53149</v>
      </c>
      <c r="AR358">
        <v>2441</v>
      </c>
      <c r="AS358">
        <v>177.99</v>
      </c>
      <c r="AT358">
        <v>197.95</v>
      </c>
      <c r="AU358">
        <v>1189</v>
      </c>
      <c r="AV358">
        <v>16809</v>
      </c>
      <c r="AW358">
        <v>480.60000000000332</v>
      </c>
      <c r="AX358">
        <v>7319</v>
      </c>
      <c r="AY358">
        <v>455.99</v>
      </c>
      <c r="AZ358">
        <v>177.99</v>
      </c>
      <c r="BA358">
        <v>642.79999999999086</v>
      </c>
      <c r="BB358">
        <v>638.800000000007</v>
      </c>
      <c r="BC358">
        <v>7219</v>
      </c>
      <c r="BD358">
        <v>367</v>
      </c>
      <c r="BE358">
        <v>187.9</v>
      </c>
      <c r="BF358">
        <v>177.99</v>
      </c>
      <c r="BG358">
        <v>177.99</v>
      </c>
      <c r="BH358">
        <v>1189</v>
      </c>
      <c r="BI358">
        <v>177.99</v>
      </c>
      <c r="BJ358">
        <v>1879</v>
      </c>
      <c r="BK358">
        <v>217</v>
      </c>
      <c r="BL358">
        <v>7378</v>
      </c>
      <c r="BM358">
        <v>5439</v>
      </c>
      <c r="BN358">
        <v>1139.2000000000075</v>
      </c>
      <c r="BO358">
        <v>558</v>
      </c>
      <c r="BP358">
        <v>1488.0000000001082</v>
      </c>
      <c r="BQ358">
        <v>177.99</v>
      </c>
      <c r="BR358">
        <v>103.99000000000001</v>
      </c>
      <c r="BS358">
        <v>3708202</v>
      </c>
      <c r="BT358">
        <v>38300.599999999737</v>
      </c>
      <c r="BU358" t="str">
        <f>SRP[[#This Row],[Tier]]&amp;" - "&amp;DOLLAR(SRP[[#This Row],[United States]],2)&amp;" USD"</f>
        <v>356 - $177.99 USD</v>
      </c>
    </row>
    <row r="359" spans="1:73" x14ac:dyDescent="0.25">
      <c r="A359">
        <v>357</v>
      </c>
      <c r="B359">
        <v>178.49</v>
      </c>
      <c r="C359">
        <v>13566</v>
      </c>
      <c r="D359">
        <v>1141.5</v>
      </c>
      <c r="E359">
        <v>257.7</v>
      </c>
      <c r="F359">
        <v>178.49</v>
      </c>
      <c r="G359">
        <v>15665</v>
      </c>
      <c r="H359">
        <v>178.49</v>
      </c>
      <c r="I359">
        <v>356</v>
      </c>
      <c r="J359">
        <v>267.75</v>
      </c>
      <c r="K359">
        <v>178.49</v>
      </c>
      <c r="L359">
        <v>99150</v>
      </c>
      <c r="M359" t="s">
        <v>530</v>
      </c>
      <c r="N359">
        <v>278400</v>
      </c>
      <c r="O359">
        <v>89250</v>
      </c>
      <c r="P359">
        <v>1071</v>
      </c>
      <c r="Q359">
        <v>178.49</v>
      </c>
      <c r="R359">
        <v>3569</v>
      </c>
      <c r="S359">
        <v>1037.5</v>
      </c>
      <c r="T359">
        <v>1135.25</v>
      </c>
      <c r="U359">
        <v>178.49</v>
      </c>
      <c r="V359">
        <v>178.49</v>
      </c>
      <c r="W359">
        <v>178.49</v>
      </c>
      <c r="X359">
        <v>178.49</v>
      </c>
      <c r="Y359">
        <v>178.49</v>
      </c>
      <c r="Z359">
        <v>1969.5</v>
      </c>
      <c r="AA359">
        <v>35690</v>
      </c>
      <c r="AB359">
        <v>23204</v>
      </c>
      <c r="AC359">
        <v>5070</v>
      </c>
      <c r="AD359">
        <v>1755000</v>
      </c>
      <c r="AE359">
        <v>178.49</v>
      </c>
      <c r="AF359">
        <v>862.5</v>
      </c>
      <c r="AG359">
        <v>178.49</v>
      </c>
      <c r="AH359" t="e">
        <v>#REF!</v>
      </c>
      <c r="AI359">
        <v>26674</v>
      </c>
      <c r="AJ359">
        <v>176400</v>
      </c>
      <c r="AK359">
        <v>178.49</v>
      </c>
      <c r="AL359">
        <v>217.5</v>
      </c>
      <c r="AM359">
        <v>478.94999999999374</v>
      </c>
      <c r="AN359">
        <v>178.49</v>
      </c>
      <c r="AO359">
        <v>545.5</v>
      </c>
      <c r="AP359">
        <v>178.49</v>
      </c>
      <c r="AQ359">
        <v>53299</v>
      </c>
      <c r="AR359">
        <v>2448</v>
      </c>
      <c r="AS359">
        <v>178.49</v>
      </c>
      <c r="AT359">
        <v>198.45</v>
      </c>
      <c r="AU359">
        <v>1191.5</v>
      </c>
      <c r="AV359">
        <v>16856.5</v>
      </c>
      <c r="AW359">
        <v>481.95000000000334</v>
      </c>
      <c r="AX359">
        <v>7339</v>
      </c>
      <c r="AY359">
        <v>456.99</v>
      </c>
      <c r="AZ359">
        <v>178.49</v>
      </c>
      <c r="BA359">
        <v>644.59999999999081</v>
      </c>
      <c r="BB359">
        <v>640.60000000000707</v>
      </c>
      <c r="BC359">
        <v>7239</v>
      </c>
      <c r="BD359">
        <v>367.5</v>
      </c>
      <c r="BE359">
        <v>188.4</v>
      </c>
      <c r="BF359">
        <v>178.49</v>
      </c>
      <c r="BG359">
        <v>178.49</v>
      </c>
      <c r="BH359">
        <v>1191.5</v>
      </c>
      <c r="BI359">
        <v>178.49</v>
      </c>
      <c r="BJ359">
        <v>1884</v>
      </c>
      <c r="BK359">
        <v>217.5</v>
      </c>
      <c r="BL359">
        <v>7401</v>
      </c>
      <c r="BM359">
        <v>5454</v>
      </c>
      <c r="BN359">
        <v>1142.4000000000076</v>
      </c>
      <c r="BO359">
        <v>559.75</v>
      </c>
      <c r="BP359">
        <v>1492.2500000001087</v>
      </c>
      <c r="BQ359">
        <v>178.49</v>
      </c>
      <c r="BR359">
        <v>104.24000000000001</v>
      </c>
      <c r="BS359">
        <v>3718619</v>
      </c>
      <c r="BT359">
        <v>38408.199999999735</v>
      </c>
      <c r="BU359" t="str">
        <f>SRP[[#This Row],[Tier]]&amp;" - "&amp;DOLLAR(SRP[[#This Row],[United States]],2)&amp;" USD"</f>
        <v>357 - $178.49 USD</v>
      </c>
    </row>
    <row r="360" spans="1:73" x14ac:dyDescent="0.25">
      <c r="A360">
        <v>358</v>
      </c>
      <c r="B360">
        <v>178.99</v>
      </c>
      <c r="C360">
        <v>13604</v>
      </c>
      <c r="D360">
        <v>1144</v>
      </c>
      <c r="E360">
        <v>258.45</v>
      </c>
      <c r="F360">
        <v>178.99</v>
      </c>
      <c r="G360">
        <v>15710</v>
      </c>
      <c r="H360">
        <v>178.99</v>
      </c>
      <c r="I360">
        <v>357</v>
      </c>
      <c r="J360">
        <v>268.5</v>
      </c>
      <c r="K360">
        <v>178.99</v>
      </c>
      <c r="L360">
        <v>99400</v>
      </c>
      <c r="M360" t="s">
        <v>530</v>
      </c>
      <c r="N360">
        <v>278900</v>
      </c>
      <c r="O360">
        <v>89500</v>
      </c>
      <c r="P360">
        <v>1074</v>
      </c>
      <c r="Q360">
        <v>178.99</v>
      </c>
      <c r="R360">
        <v>3579</v>
      </c>
      <c r="S360">
        <v>1040</v>
      </c>
      <c r="T360">
        <v>1138.5</v>
      </c>
      <c r="U360">
        <v>178.99</v>
      </c>
      <c r="V360">
        <v>178.99</v>
      </c>
      <c r="W360">
        <v>178.99</v>
      </c>
      <c r="X360">
        <v>178.99</v>
      </c>
      <c r="Y360">
        <v>178.99</v>
      </c>
      <c r="Z360">
        <v>1976</v>
      </c>
      <c r="AA360">
        <v>35790</v>
      </c>
      <c r="AB360">
        <v>23269</v>
      </c>
      <c r="AC360">
        <v>5080</v>
      </c>
      <c r="AD360">
        <v>1760000</v>
      </c>
      <c r="AE360">
        <v>178.99</v>
      </c>
      <c r="AF360">
        <v>865</v>
      </c>
      <c r="AG360">
        <v>178.99</v>
      </c>
      <c r="AH360" t="e">
        <v>#REF!</v>
      </c>
      <c r="AI360">
        <v>26749</v>
      </c>
      <c r="AJ360">
        <v>176900</v>
      </c>
      <c r="AK360">
        <v>178.99</v>
      </c>
      <c r="AL360">
        <v>218</v>
      </c>
      <c r="AM360">
        <v>480.2999999999937</v>
      </c>
      <c r="AN360">
        <v>178.99</v>
      </c>
      <c r="AO360">
        <v>547</v>
      </c>
      <c r="AP360">
        <v>178.99</v>
      </c>
      <c r="AQ360">
        <v>53449</v>
      </c>
      <c r="AR360">
        <v>2455</v>
      </c>
      <c r="AS360">
        <v>178.99</v>
      </c>
      <c r="AT360">
        <v>198.95</v>
      </c>
      <c r="AU360">
        <v>1194</v>
      </c>
      <c r="AV360">
        <v>16904</v>
      </c>
      <c r="AW360">
        <v>483.30000000000337</v>
      </c>
      <c r="AX360">
        <v>7359</v>
      </c>
      <c r="AY360">
        <v>457.99</v>
      </c>
      <c r="AZ360">
        <v>178.99</v>
      </c>
      <c r="BA360">
        <v>646.39999999999077</v>
      </c>
      <c r="BB360">
        <v>642.40000000000714</v>
      </c>
      <c r="BC360">
        <v>7259</v>
      </c>
      <c r="BD360">
        <v>368</v>
      </c>
      <c r="BE360">
        <v>188.9</v>
      </c>
      <c r="BF360">
        <v>178.99</v>
      </c>
      <c r="BG360">
        <v>178.99</v>
      </c>
      <c r="BH360">
        <v>1194</v>
      </c>
      <c r="BI360">
        <v>178.99</v>
      </c>
      <c r="BJ360">
        <v>1889</v>
      </c>
      <c r="BK360">
        <v>218</v>
      </c>
      <c r="BL360">
        <v>7424</v>
      </c>
      <c r="BM360">
        <v>5469</v>
      </c>
      <c r="BN360">
        <v>1145.6000000000076</v>
      </c>
      <c r="BO360">
        <v>561.5</v>
      </c>
      <c r="BP360">
        <v>1496.5000000001091</v>
      </c>
      <c r="BQ360">
        <v>178.99</v>
      </c>
      <c r="BR360">
        <v>104.49000000000001</v>
      </c>
      <c r="BS360">
        <v>3729036</v>
      </c>
      <c r="BT360">
        <v>38515.799999999734</v>
      </c>
      <c r="BU360" t="str">
        <f>SRP[[#This Row],[Tier]]&amp;" - "&amp;DOLLAR(SRP[[#This Row],[United States]],2)&amp;" USD"</f>
        <v>358 - $178.99 USD</v>
      </c>
    </row>
    <row r="361" spans="1:73" x14ac:dyDescent="0.25">
      <c r="A361">
        <v>359</v>
      </c>
      <c r="B361">
        <v>179.49</v>
      </c>
      <c r="C361">
        <v>13642</v>
      </c>
      <c r="D361">
        <v>1146.5</v>
      </c>
      <c r="E361">
        <v>259.2</v>
      </c>
      <c r="F361">
        <v>179.49</v>
      </c>
      <c r="G361">
        <v>15755</v>
      </c>
      <c r="H361">
        <v>179.49</v>
      </c>
      <c r="I361">
        <v>358</v>
      </c>
      <c r="J361">
        <v>269.25</v>
      </c>
      <c r="K361">
        <v>179.49</v>
      </c>
      <c r="L361">
        <v>99650</v>
      </c>
      <c r="M361" t="s">
        <v>530</v>
      </c>
      <c r="N361">
        <v>279400</v>
      </c>
      <c r="O361">
        <v>89750</v>
      </c>
      <c r="P361">
        <v>1077</v>
      </c>
      <c r="Q361">
        <v>179.49</v>
      </c>
      <c r="R361">
        <v>3589</v>
      </c>
      <c r="S361">
        <v>1042.5</v>
      </c>
      <c r="T361">
        <v>1141.75</v>
      </c>
      <c r="U361">
        <v>179.49</v>
      </c>
      <c r="V361">
        <v>179.49</v>
      </c>
      <c r="W361">
        <v>179.49</v>
      </c>
      <c r="X361">
        <v>179.49</v>
      </c>
      <c r="Y361">
        <v>179.49</v>
      </c>
      <c r="Z361">
        <v>1982.5</v>
      </c>
      <c r="AA361">
        <v>35890</v>
      </c>
      <c r="AB361">
        <v>23334</v>
      </c>
      <c r="AC361">
        <v>5090</v>
      </c>
      <c r="AD361">
        <v>1765000</v>
      </c>
      <c r="AE361">
        <v>179.49</v>
      </c>
      <c r="AF361">
        <v>867.5</v>
      </c>
      <c r="AG361">
        <v>179.49</v>
      </c>
      <c r="AH361" t="e">
        <v>#REF!</v>
      </c>
      <c r="AI361">
        <v>26824</v>
      </c>
      <c r="AJ361">
        <v>177400</v>
      </c>
      <c r="AK361">
        <v>179.49</v>
      </c>
      <c r="AL361">
        <v>218.5</v>
      </c>
      <c r="AM361">
        <v>481.64999999999367</v>
      </c>
      <c r="AN361">
        <v>179.49</v>
      </c>
      <c r="AO361">
        <v>548.5</v>
      </c>
      <c r="AP361">
        <v>179.49</v>
      </c>
      <c r="AQ361">
        <v>53599</v>
      </c>
      <c r="AR361">
        <v>2462</v>
      </c>
      <c r="AS361">
        <v>179.49</v>
      </c>
      <c r="AT361">
        <v>199.45</v>
      </c>
      <c r="AU361">
        <v>1196.5</v>
      </c>
      <c r="AV361">
        <v>16951.5</v>
      </c>
      <c r="AW361">
        <v>484.65000000000339</v>
      </c>
      <c r="AX361">
        <v>7379</v>
      </c>
      <c r="AY361">
        <v>458.99</v>
      </c>
      <c r="AZ361">
        <v>179.49</v>
      </c>
      <c r="BA361">
        <v>648.19999999999072</v>
      </c>
      <c r="BB361">
        <v>644.20000000000721</v>
      </c>
      <c r="BC361">
        <v>7279</v>
      </c>
      <c r="BD361">
        <v>368.5</v>
      </c>
      <c r="BE361">
        <v>189.4</v>
      </c>
      <c r="BF361">
        <v>179.49</v>
      </c>
      <c r="BG361">
        <v>179.49</v>
      </c>
      <c r="BH361">
        <v>1196.5</v>
      </c>
      <c r="BI361">
        <v>179.49</v>
      </c>
      <c r="BJ361">
        <v>1894</v>
      </c>
      <c r="BK361">
        <v>218.5</v>
      </c>
      <c r="BL361">
        <v>7447</v>
      </c>
      <c r="BM361">
        <v>5484</v>
      </c>
      <c r="BN361">
        <v>1148.8000000000077</v>
      </c>
      <c r="BO361">
        <v>563.25</v>
      </c>
      <c r="BP361">
        <v>1500.7500000001096</v>
      </c>
      <c r="BQ361">
        <v>179.49</v>
      </c>
      <c r="BR361">
        <v>104.74000000000001</v>
      </c>
      <c r="BS361">
        <v>3739453</v>
      </c>
      <c r="BT361">
        <v>38623.399999999732</v>
      </c>
      <c r="BU361" t="str">
        <f>SRP[[#This Row],[Tier]]&amp;" - "&amp;DOLLAR(SRP[[#This Row],[United States]],2)&amp;" USD"</f>
        <v>359 - $179.49 USD</v>
      </c>
    </row>
    <row r="362" spans="1:73" x14ac:dyDescent="0.25">
      <c r="A362">
        <v>360</v>
      </c>
      <c r="B362">
        <v>179.99</v>
      </c>
      <c r="C362">
        <v>13680</v>
      </c>
      <c r="D362">
        <v>1149</v>
      </c>
      <c r="E362">
        <v>259.95</v>
      </c>
      <c r="F362">
        <v>179.99</v>
      </c>
      <c r="G362">
        <v>15800</v>
      </c>
      <c r="H362">
        <v>179.99</v>
      </c>
      <c r="I362">
        <v>359</v>
      </c>
      <c r="J362">
        <v>270</v>
      </c>
      <c r="K362">
        <v>179.99</v>
      </c>
      <c r="L362">
        <v>99900</v>
      </c>
      <c r="M362" t="s">
        <v>530</v>
      </c>
      <c r="N362">
        <v>279900</v>
      </c>
      <c r="O362">
        <v>90000</v>
      </c>
      <c r="P362">
        <v>1080</v>
      </c>
      <c r="Q362">
        <v>179.99</v>
      </c>
      <c r="R362">
        <v>3599</v>
      </c>
      <c r="S362">
        <v>1045</v>
      </c>
      <c r="T362">
        <v>1145</v>
      </c>
      <c r="U362">
        <v>179.99</v>
      </c>
      <c r="V362">
        <v>179.99</v>
      </c>
      <c r="W362">
        <v>179.99</v>
      </c>
      <c r="X362">
        <v>179.99</v>
      </c>
      <c r="Y362">
        <v>179.99</v>
      </c>
      <c r="Z362">
        <v>1989</v>
      </c>
      <c r="AA362">
        <v>35990</v>
      </c>
      <c r="AB362">
        <v>23399</v>
      </c>
      <c r="AC362">
        <v>5100</v>
      </c>
      <c r="AD362">
        <v>1770000</v>
      </c>
      <c r="AE362">
        <v>179.99</v>
      </c>
      <c r="AF362">
        <v>870</v>
      </c>
      <c r="AG362">
        <v>179.99</v>
      </c>
      <c r="AH362" t="e">
        <v>#REF!</v>
      </c>
      <c r="AI362">
        <v>26899</v>
      </c>
      <c r="AJ362">
        <v>177900</v>
      </c>
      <c r="AK362">
        <v>179.99</v>
      </c>
      <c r="AL362">
        <v>219</v>
      </c>
      <c r="AM362">
        <v>482.99999999999363</v>
      </c>
      <c r="AN362">
        <v>179.99</v>
      </c>
      <c r="AO362">
        <v>550</v>
      </c>
      <c r="AP362">
        <v>179.99</v>
      </c>
      <c r="AQ362">
        <v>53749</v>
      </c>
      <c r="AR362">
        <v>2469</v>
      </c>
      <c r="AS362">
        <v>179.99</v>
      </c>
      <c r="AT362">
        <v>199.95</v>
      </c>
      <c r="AU362">
        <v>1199</v>
      </c>
      <c r="AV362">
        <v>16999</v>
      </c>
      <c r="AW362">
        <v>486.00000000000341</v>
      </c>
      <c r="AX362">
        <v>7399</v>
      </c>
      <c r="AY362">
        <v>459.99</v>
      </c>
      <c r="AZ362">
        <v>179.99</v>
      </c>
      <c r="BA362">
        <v>649.99999999999068</v>
      </c>
      <c r="BB362">
        <v>646.00000000000728</v>
      </c>
      <c r="BC362">
        <v>7299</v>
      </c>
      <c r="BD362">
        <v>369</v>
      </c>
      <c r="BE362">
        <v>189.9</v>
      </c>
      <c r="BF362">
        <v>179.99</v>
      </c>
      <c r="BG362">
        <v>179.99</v>
      </c>
      <c r="BH362">
        <v>1199</v>
      </c>
      <c r="BI362">
        <v>179.99</v>
      </c>
      <c r="BJ362">
        <v>1899</v>
      </c>
      <c r="BK362">
        <v>219</v>
      </c>
      <c r="BL362">
        <v>7470</v>
      </c>
      <c r="BM362">
        <v>5499</v>
      </c>
      <c r="BN362">
        <v>1152.0000000000077</v>
      </c>
      <c r="BO362">
        <v>565</v>
      </c>
      <c r="BP362">
        <v>1505.00000000011</v>
      </c>
      <c r="BQ362">
        <v>179.99</v>
      </c>
      <c r="BR362">
        <v>104.99000000000001</v>
      </c>
      <c r="BS362">
        <v>3749870</v>
      </c>
      <c r="BT362">
        <v>38730.999999999731</v>
      </c>
      <c r="BU362" t="str">
        <f>SRP[[#This Row],[Tier]]&amp;" - "&amp;DOLLAR(SRP[[#This Row],[United States]],2)&amp;" USD"</f>
        <v>360 - $179.99 USD</v>
      </c>
    </row>
    <row r="363" spans="1:73" x14ac:dyDescent="0.25">
      <c r="A363">
        <v>361</v>
      </c>
      <c r="B363">
        <v>180.49</v>
      </c>
      <c r="C363">
        <v>13718</v>
      </c>
      <c r="D363">
        <v>1151.5</v>
      </c>
      <c r="E363">
        <v>260.7</v>
      </c>
      <c r="F363">
        <v>180.49</v>
      </c>
      <c r="G363">
        <v>15845</v>
      </c>
      <c r="H363">
        <v>180.49</v>
      </c>
      <c r="I363">
        <v>360</v>
      </c>
      <c r="J363">
        <v>270.75</v>
      </c>
      <c r="K363">
        <v>180.49</v>
      </c>
      <c r="L363">
        <v>100150</v>
      </c>
      <c r="M363" t="s">
        <v>530</v>
      </c>
      <c r="N363">
        <v>280400</v>
      </c>
      <c r="O363">
        <v>90250</v>
      </c>
      <c r="P363">
        <v>1083</v>
      </c>
      <c r="Q363">
        <v>180.49</v>
      </c>
      <c r="R363">
        <v>3609</v>
      </c>
      <c r="S363">
        <v>1047.5</v>
      </c>
      <c r="T363">
        <v>1148.25</v>
      </c>
      <c r="U363">
        <v>180.49</v>
      </c>
      <c r="V363">
        <v>180.49</v>
      </c>
      <c r="W363">
        <v>180.49</v>
      </c>
      <c r="X363">
        <v>180.49</v>
      </c>
      <c r="Y363">
        <v>180.49</v>
      </c>
      <c r="Z363">
        <v>1995.5</v>
      </c>
      <c r="AA363">
        <v>36090</v>
      </c>
      <c r="AB363">
        <v>23464</v>
      </c>
      <c r="AC363">
        <v>5110</v>
      </c>
      <c r="AD363">
        <v>1775000</v>
      </c>
      <c r="AE363">
        <v>180.49</v>
      </c>
      <c r="AF363">
        <v>872.5</v>
      </c>
      <c r="AG363">
        <v>180.49</v>
      </c>
      <c r="AH363" t="e">
        <v>#REF!</v>
      </c>
      <c r="AI363">
        <v>26974</v>
      </c>
      <c r="AJ363">
        <v>178400</v>
      </c>
      <c r="AK363">
        <v>180.49</v>
      </c>
      <c r="AL363">
        <v>219.5</v>
      </c>
      <c r="AM363">
        <v>484.3499999999936</v>
      </c>
      <c r="AN363">
        <v>180.49</v>
      </c>
      <c r="AO363">
        <v>551.5</v>
      </c>
      <c r="AP363">
        <v>180.49</v>
      </c>
      <c r="AQ363">
        <v>53899</v>
      </c>
      <c r="AR363">
        <v>2476</v>
      </c>
      <c r="AS363">
        <v>180.49</v>
      </c>
      <c r="AT363">
        <v>200.45</v>
      </c>
      <c r="AU363">
        <v>1201.5</v>
      </c>
      <c r="AV363">
        <v>17046.5</v>
      </c>
      <c r="AW363">
        <v>487.35000000000343</v>
      </c>
      <c r="AX363">
        <v>7419</v>
      </c>
      <c r="AY363">
        <v>460.99</v>
      </c>
      <c r="AZ363">
        <v>180.49</v>
      </c>
      <c r="BA363">
        <v>651.79999999999063</v>
      </c>
      <c r="BB363">
        <v>647.80000000000734</v>
      </c>
      <c r="BC363">
        <v>7319</v>
      </c>
      <c r="BD363">
        <v>369.5</v>
      </c>
      <c r="BE363">
        <v>190.4</v>
      </c>
      <c r="BF363">
        <v>180.49</v>
      </c>
      <c r="BG363">
        <v>180.49</v>
      </c>
      <c r="BH363">
        <v>1201.5</v>
      </c>
      <c r="BI363">
        <v>180.49</v>
      </c>
      <c r="BJ363">
        <v>1904</v>
      </c>
      <c r="BK363">
        <v>219.5</v>
      </c>
      <c r="BL363">
        <v>7493</v>
      </c>
      <c r="BM363">
        <v>5514</v>
      </c>
      <c r="BN363">
        <v>1155.2000000000078</v>
      </c>
      <c r="BO363">
        <v>566.75</v>
      </c>
      <c r="BP363">
        <v>1509.2500000001105</v>
      </c>
      <c r="BQ363">
        <v>180.49</v>
      </c>
      <c r="BR363">
        <v>105.24000000000001</v>
      </c>
      <c r="BS363">
        <v>3760287</v>
      </c>
      <c r="BT363">
        <v>38838.599999999729</v>
      </c>
      <c r="BU363" t="str">
        <f>SRP[[#This Row],[Tier]]&amp;" - "&amp;DOLLAR(SRP[[#This Row],[United States]],2)&amp;" USD"</f>
        <v>361 - $180.49 USD</v>
      </c>
    </row>
    <row r="364" spans="1:73" x14ac:dyDescent="0.25">
      <c r="A364">
        <v>362</v>
      </c>
      <c r="B364">
        <v>180.99</v>
      </c>
      <c r="C364">
        <v>13756</v>
      </c>
      <c r="D364">
        <v>1154</v>
      </c>
      <c r="E364">
        <v>261.45</v>
      </c>
      <c r="F364">
        <v>180.99</v>
      </c>
      <c r="G364">
        <v>15890</v>
      </c>
      <c r="H364">
        <v>180.99</v>
      </c>
      <c r="I364">
        <v>361</v>
      </c>
      <c r="J364">
        <v>271.5</v>
      </c>
      <c r="K364">
        <v>180.99</v>
      </c>
      <c r="L364">
        <v>100400</v>
      </c>
      <c r="M364" t="s">
        <v>530</v>
      </c>
      <c r="N364">
        <v>280900</v>
      </c>
      <c r="O364">
        <v>90500</v>
      </c>
      <c r="P364">
        <v>1086</v>
      </c>
      <c r="Q364">
        <v>180.99</v>
      </c>
      <c r="R364">
        <v>3619</v>
      </c>
      <c r="S364">
        <v>1050</v>
      </c>
      <c r="T364">
        <v>1151.5</v>
      </c>
      <c r="U364">
        <v>180.99</v>
      </c>
      <c r="V364">
        <v>180.99</v>
      </c>
      <c r="W364">
        <v>180.99</v>
      </c>
      <c r="X364">
        <v>180.99</v>
      </c>
      <c r="Y364">
        <v>180.99</v>
      </c>
      <c r="Z364">
        <v>2002</v>
      </c>
      <c r="AA364">
        <v>36190</v>
      </c>
      <c r="AB364">
        <v>23529</v>
      </c>
      <c r="AC364">
        <v>5120</v>
      </c>
      <c r="AD364">
        <v>1780000</v>
      </c>
      <c r="AE364">
        <v>180.99</v>
      </c>
      <c r="AF364">
        <v>875</v>
      </c>
      <c r="AG364">
        <v>180.99</v>
      </c>
      <c r="AH364" t="e">
        <v>#REF!</v>
      </c>
      <c r="AI364">
        <v>27049</v>
      </c>
      <c r="AJ364">
        <v>178900</v>
      </c>
      <c r="AK364">
        <v>180.99</v>
      </c>
      <c r="AL364">
        <v>220</v>
      </c>
      <c r="AM364">
        <v>485.69999999999357</v>
      </c>
      <c r="AN364">
        <v>180.99</v>
      </c>
      <c r="AO364">
        <v>553</v>
      </c>
      <c r="AP364">
        <v>180.99</v>
      </c>
      <c r="AQ364">
        <v>54049</v>
      </c>
      <c r="AR364">
        <v>2483</v>
      </c>
      <c r="AS364">
        <v>180.99</v>
      </c>
      <c r="AT364">
        <v>200.95</v>
      </c>
      <c r="AU364">
        <v>1204</v>
      </c>
      <c r="AV364">
        <v>17094</v>
      </c>
      <c r="AW364">
        <v>488.70000000000346</v>
      </c>
      <c r="AX364">
        <v>7439</v>
      </c>
      <c r="AY364">
        <v>461.99</v>
      </c>
      <c r="AZ364">
        <v>180.99</v>
      </c>
      <c r="BA364">
        <v>653.59999999999059</v>
      </c>
      <c r="BB364">
        <v>649.60000000000741</v>
      </c>
      <c r="BC364">
        <v>7339</v>
      </c>
      <c r="BD364">
        <v>370</v>
      </c>
      <c r="BE364">
        <v>190.9</v>
      </c>
      <c r="BF364">
        <v>180.99</v>
      </c>
      <c r="BG364">
        <v>180.99</v>
      </c>
      <c r="BH364">
        <v>1204</v>
      </c>
      <c r="BI364">
        <v>180.99</v>
      </c>
      <c r="BJ364">
        <v>1909</v>
      </c>
      <c r="BK364">
        <v>220</v>
      </c>
      <c r="BL364">
        <v>7516</v>
      </c>
      <c r="BM364">
        <v>5529</v>
      </c>
      <c r="BN364">
        <v>1158.4000000000078</v>
      </c>
      <c r="BO364">
        <v>568.5</v>
      </c>
      <c r="BP364">
        <v>1513.500000000111</v>
      </c>
      <c r="BQ364">
        <v>180.99</v>
      </c>
      <c r="BR364">
        <v>105.49000000000001</v>
      </c>
      <c r="BS364">
        <v>3770704</v>
      </c>
      <c r="BT364">
        <v>38946.199999999728</v>
      </c>
      <c r="BU364" t="str">
        <f>SRP[[#This Row],[Tier]]&amp;" - "&amp;DOLLAR(SRP[[#This Row],[United States]],2)&amp;" USD"</f>
        <v>362 - $180.99 USD</v>
      </c>
    </row>
    <row r="365" spans="1:73" x14ac:dyDescent="0.25">
      <c r="A365">
        <v>363</v>
      </c>
      <c r="B365">
        <v>181.49</v>
      </c>
      <c r="C365">
        <v>13794</v>
      </c>
      <c r="D365">
        <v>1156.5</v>
      </c>
      <c r="E365">
        <v>262.2</v>
      </c>
      <c r="F365">
        <v>181.49</v>
      </c>
      <c r="G365">
        <v>15935</v>
      </c>
      <c r="H365">
        <v>181.49</v>
      </c>
      <c r="I365">
        <v>362</v>
      </c>
      <c r="J365">
        <v>272.25</v>
      </c>
      <c r="K365">
        <v>181.49</v>
      </c>
      <c r="L365">
        <v>100650</v>
      </c>
      <c r="M365" t="s">
        <v>530</v>
      </c>
      <c r="N365">
        <v>281400</v>
      </c>
      <c r="O365">
        <v>90750</v>
      </c>
      <c r="P365">
        <v>1089</v>
      </c>
      <c r="Q365">
        <v>181.49</v>
      </c>
      <c r="R365">
        <v>3629</v>
      </c>
      <c r="S365">
        <v>1052.5</v>
      </c>
      <c r="T365">
        <v>1154.75</v>
      </c>
      <c r="U365">
        <v>181.49</v>
      </c>
      <c r="V365">
        <v>181.49</v>
      </c>
      <c r="W365">
        <v>181.49</v>
      </c>
      <c r="X365">
        <v>181.49</v>
      </c>
      <c r="Y365">
        <v>181.49</v>
      </c>
      <c r="Z365">
        <v>2008.5</v>
      </c>
      <c r="AA365">
        <v>36290</v>
      </c>
      <c r="AB365">
        <v>23594</v>
      </c>
      <c r="AC365">
        <v>5130</v>
      </c>
      <c r="AD365">
        <v>1785000</v>
      </c>
      <c r="AE365">
        <v>181.49</v>
      </c>
      <c r="AF365">
        <v>877.5</v>
      </c>
      <c r="AG365">
        <v>181.49</v>
      </c>
      <c r="AH365" t="e">
        <v>#REF!</v>
      </c>
      <c r="AI365">
        <v>27124</v>
      </c>
      <c r="AJ365">
        <v>179400</v>
      </c>
      <c r="AK365">
        <v>181.49</v>
      </c>
      <c r="AL365">
        <v>220.5</v>
      </c>
      <c r="AM365">
        <v>487.04999999999353</v>
      </c>
      <c r="AN365">
        <v>181.49</v>
      </c>
      <c r="AO365">
        <v>554.5</v>
      </c>
      <c r="AP365">
        <v>181.49</v>
      </c>
      <c r="AQ365">
        <v>54199</v>
      </c>
      <c r="AR365">
        <v>2490</v>
      </c>
      <c r="AS365">
        <v>181.49</v>
      </c>
      <c r="AT365">
        <v>201.45</v>
      </c>
      <c r="AU365">
        <v>1206.5</v>
      </c>
      <c r="AV365">
        <v>17141.5</v>
      </c>
      <c r="AW365">
        <v>490.05000000000348</v>
      </c>
      <c r="AX365">
        <v>7459</v>
      </c>
      <c r="AY365">
        <v>462.99</v>
      </c>
      <c r="AZ365">
        <v>181.49</v>
      </c>
      <c r="BA365">
        <v>655.39999999999054</v>
      </c>
      <c r="BB365">
        <v>651.40000000000748</v>
      </c>
      <c r="BC365">
        <v>7359</v>
      </c>
      <c r="BD365">
        <v>370.5</v>
      </c>
      <c r="BE365">
        <v>191.4</v>
      </c>
      <c r="BF365">
        <v>181.49</v>
      </c>
      <c r="BG365">
        <v>181.49</v>
      </c>
      <c r="BH365">
        <v>1206.5</v>
      </c>
      <c r="BI365">
        <v>181.49</v>
      </c>
      <c r="BJ365">
        <v>1914</v>
      </c>
      <c r="BK365">
        <v>220.5</v>
      </c>
      <c r="BL365">
        <v>7539</v>
      </c>
      <c r="BM365">
        <v>5544</v>
      </c>
      <c r="BN365">
        <v>1161.6000000000079</v>
      </c>
      <c r="BO365">
        <v>570.25</v>
      </c>
      <c r="BP365">
        <v>1517.7500000001114</v>
      </c>
      <c r="BQ365">
        <v>181.49</v>
      </c>
      <c r="BR365">
        <v>105.74000000000001</v>
      </c>
      <c r="BS365">
        <v>3781121</v>
      </c>
      <c r="BT365">
        <v>39053.799999999726</v>
      </c>
      <c r="BU365" t="str">
        <f>SRP[[#This Row],[Tier]]&amp;" - "&amp;DOLLAR(SRP[[#This Row],[United States]],2)&amp;" USD"</f>
        <v>363 - $181.49 USD</v>
      </c>
    </row>
    <row r="366" spans="1:73" x14ac:dyDescent="0.25">
      <c r="A366">
        <v>364</v>
      </c>
      <c r="B366">
        <v>181.99</v>
      </c>
      <c r="C366">
        <v>13832</v>
      </c>
      <c r="D366">
        <v>1159</v>
      </c>
      <c r="E366">
        <v>262.95</v>
      </c>
      <c r="F366">
        <v>181.99</v>
      </c>
      <c r="G366">
        <v>15980</v>
      </c>
      <c r="H366">
        <v>181.99</v>
      </c>
      <c r="I366">
        <v>363</v>
      </c>
      <c r="J366">
        <v>273</v>
      </c>
      <c r="K366">
        <v>181.99</v>
      </c>
      <c r="L366">
        <v>100900</v>
      </c>
      <c r="M366" t="s">
        <v>530</v>
      </c>
      <c r="N366">
        <v>281900</v>
      </c>
      <c r="O366">
        <v>91000</v>
      </c>
      <c r="P366">
        <v>1092</v>
      </c>
      <c r="Q366">
        <v>181.99</v>
      </c>
      <c r="R366">
        <v>3639</v>
      </c>
      <c r="S366">
        <v>1055</v>
      </c>
      <c r="T366">
        <v>1158</v>
      </c>
      <c r="U366">
        <v>181.99</v>
      </c>
      <c r="V366">
        <v>181.99</v>
      </c>
      <c r="W366">
        <v>181.99</v>
      </c>
      <c r="X366">
        <v>181.99</v>
      </c>
      <c r="Y366">
        <v>181.99</v>
      </c>
      <c r="Z366">
        <v>2015</v>
      </c>
      <c r="AA366">
        <v>36390</v>
      </c>
      <c r="AB366">
        <v>23659</v>
      </c>
      <c r="AC366">
        <v>5140</v>
      </c>
      <c r="AD366">
        <v>1790000</v>
      </c>
      <c r="AE366">
        <v>181.99</v>
      </c>
      <c r="AF366">
        <v>880</v>
      </c>
      <c r="AG366">
        <v>181.99</v>
      </c>
      <c r="AH366" t="e">
        <v>#REF!</v>
      </c>
      <c r="AI366">
        <v>27199</v>
      </c>
      <c r="AJ366">
        <v>179900</v>
      </c>
      <c r="AK366">
        <v>181.99</v>
      </c>
      <c r="AL366">
        <v>221</v>
      </c>
      <c r="AM366">
        <v>488.3999999999935</v>
      </c>
      <c r="AN366">
        <v>181.99</v>
      </c>
      <c r="AO366">
        <v>556</v>
      </c>
      <c r="AP366">
        <v>181.99</v>
      </c>
      <c r="AQ366">
        <v>54349</v>
      </c>
      <c r="AR366">
        <v>2497</v>
      </c>
      <c r="AS366">
        <v>181.99</v>
      </c>
      <c r="AT366">
        <v>201.95</v>
      </c>
      <c r="AU366">
        <v>1209</v>
      </c>
      <c r="AV366">
        <v>17189</v>
      </c>
      <c r="AW366">
        <v>491.4000000000035</v>
      </c>
      <c r="AX366">
        <v>7479</v>
      </c>
      <c r="AY366">
        <v>463.99</v>
      </c>
      <c r="AZ366">
        <v>181.99</v>
      </c>
      <c r="BA366">
        <v>657.1999999999905</v>
      </c>
      <c r="BB366">
        <v>653.20000000000755</v>
      </c>
      <c r="BC366">
        <v>7379</v>
      </c>
      <c r="BD366">
        <v>371</v>
      </c>
      <c r="BE366">
        <v>191.9</v>
      </c>
      <c r="BF366">
        <v>181.99</v>
      </c>
      <c r="BG366">
        <v>181.99</v>
      </c>
      <c r="BH366">
        <v>1209</v>
      </c>
      <c r="BI366">
        <v>181.99</v>
      </c>
      <c r="BJ366">
        <v>1919</v>
      </c>
      <c r="BK366">
        <v>221</v>
      </c>
      <c r="BL366">
        <v>7562</v>
      </c>
      <c r="BM366">
        <v>5559</v>
      </c>
      <c r="BN366">
        <v>1164.8000000000079</v>
      </c>
      <c r="BO366">
        <v>572</v>
      </c>
      <c r="BP366">
        <v>1522.0000000001119</v>
      </c>
      <c r="BQ366">
        <v>181.99</v>
      </c>
      <c r="BR366">
        <v>105.99000000000001</v>
      </c>
      <c r="BS366">
        <v>3791538</v>
      </c>
      <c r="BT366">
        <v>39161.399999999725</v>
      </c>
      <c r="BU366" t="str">
        <f>SRP[[#This Row],[Tier]]&amp;" - "&amp;DOLLAR(SRP[[#This Row],[United States]],2)&amp;" USD"</f>
        <v>364 - $181.99 USD</v>
      </c>
    </row>
    <row r="367" spans="1:73" x14ac:dyDescent="0.25">
      <c r="A367">
        <v>365</v>
      </c>
      <c r="B367">
        <v>182.49</v>
      </c>
      <c r="C367">
        <v>13870</v>
      </c>
      <c r="D367">
        <v>1161.5</v>
      </c>
      <c r="E367">
        <v>263.7</v>
      </c>
      <c r="F367">
        <v>182.49</v>
      </c>
      <c r="G367">
        <v>16025</v>
      </c>
      <c r="H367">
        <v>182.49</v>
      </c>
      <c r="I367">
        <v>364</v>
      </c>
      <c r="J367">
        <v>273.75</v>
      </c>
      <c r="K367">
        <v>182.49</v>
      </c>
      <c r="L367">
        <v>101150</v>
      </c>
      <c r="M367" t="s">
        <v>530</v>
      </c>
      <c r="N367">
        <v>282400</v>
      </c>
      <c r="O367">
        <v>91250</v>
      </c>
      <c r="P367">
        <v>1095</v>
      </c>
      <c r="Q367">
        <v>182.49</v>
      </c>
      <c r="R367">
        <v>3649</v>
      </c>
      <c r="S367">
        <v>1057.5</v>
      </c>
      <c r="T367">
        <v>1161.25</v>
      </c>
      <c r="U367">
        <v>182.49</v>
      </c>
      <c r="V367">
        <v>182.49</v>
      </c>
      <c r="W367">
        <v>182.49</v>
      </c>
      <c r="X367">
        <v>182.49</v>
      </c>
      <c r="Y367">
        <v>182.49</v>
      </c>
      <c r="Z367">
        <v>2021.5</v>
      </c>
      <c r="AA367">
        <v>36490</v>
      </c>
      <c r="AB367">
        <v>23724</v>
      </c>
      <c r="AC367">
        <v>5150</v>
      </c>
      <c r="AD367">
        <v>1795000</v>
      </c>
      <c r="AE367">
        <v>182.49</v>
      </c>
      <c r="AF367">
        <v>882.5</v>
      </c>
      <c r="AG367">
        <v>182.49</v>
      </c>
      <c r="AH367" t="e">
        <v>#REF!</v>
      </c>
      <c r="AI367">
        <v>27274</v>
      </c>
      <c r="AJ367">
        <v>180400</v>
      </c>
      <c r="AK367">
        <v>182.49</v>
      </c>
      <c r="AL367">
        <v>221.5</v>
      </c>
      <c r="AM367">
        <v>489.74999999999346</v>
      </c>
      <c r="AN367">
        <v>182.49</v>
      </c>
      <c r="AO367">
        <v>557.5</v>
      </c>
      <c r="AP367">
        <v>182.49</v>
      </c>
      <c r="AQ367">
        <v>54499</v>
      </c>
      <c r="AR367">
        <v>2504</v>
      </c>
      <c r="AS367">
        <v>182.49</v>
      </c>
      <c r="AT367">
        <v>202.45</v>
      </c>
      <c r="AU367">
        <v>1211.5</v>
      </c>
      <c r="AV367">
        <v>17236.5</v>
      </c>
      <c r="AW367">
        <v>492.75000000000352</v>
      </c>
      <c r="AX367">
        <v>7499</v>
      </c>
      <c r="AY367">
        <v>464.99</v>
      </c>
      <c r="AZ367">
        <v>182.49</v>
      </c>
      <c r="BA367">
        <v>658.99999999999045</v>
      </c>
      <c r="BB367">
        <v>655.00000000000762</v>
      </c>
      <c r="BC367">
        <v>7399</v>
      </c>
      <c r="BD367">
        <v>371.5</v>
      </c>
      <c r="BE367">
        <v>192.4</v>
      </c>
      <c r="BF367">
        <v>182.49</v>
      </c>
      <c r="BG367">
        <v>182.49</v>
      </c>
      <c r="BH367">
        <v>1211.5</v>
      </c>
      <c r="BI367">
        <v>182.49</v>
      </c>
      <c r="BJ367">
        <v>1924</v>
      </c>
      <c r="BK367">
        <v>221.5</v>
      </c>
      <c r="BL367">
        <v>7585</v>
      </c>
      <c r="BM367">
        <v>5574</v>
      </c>
      <c r="BN367">
        <v>1168.000000000008</v>
      </c>
      <c r="BO367">
        <v>573.75</v>
      </c>
      <c r="BP367">
        <v>1526.2500000001123</v>
      </c>
      <c r="BQ367">
        <v>182.49</v>
      </c>
      <c r="BR367">
        <v>106.24000000000001</v>
      </c>
      <c r="BS367">
        <v>3801955</v>
      </c>
      <c r="BT367">
        <v>39268.999999999724</v>
      </c>
      <c r="BU367" t="str">
        <f>SRP[[#This Row],[Tier]]&amp;" - "&amp;DOLLAR(SRP[[#This Row],[United States]],2)&amp;" USD"</f>
        <v>365 - $182.49 USD</v>
      </c>
    </row>
    <row r="368" spans="1:73" x14ac:dyDescent="0.25">
      <c r="A368">
        <v>366</v>
      </c>
      <c r="B368">
        <v>182.99</v>
      </c>
      <c r="C368">
        <v>13908</v>
      </c>
      <c r="D368">
        <v>1164</v>
      </c>
      <c r="E368">
        <v>264.45</v>
      </c>
      <c r="F368">
        <v>182.99</v>
      </c>
      <c r="G368">
        <v>16070</v>
      </c>
      <c r="H368">
        <v>182.99</v>
      </c>
      <c r="I368">
        <v>365</v>
      </c>
      <c r="J368">
        <v>274.5</v>
      </c>
      <c r="K368">
        <v>182.99</v>
      </c>
      <c r="L368">
        <v>101400</v>
      </c>
      <c r="M368" t="s">
        <v>530</v>
      </c>
      <c r="N368">
        <v>282900</v>
      </c>
      <c r="O368">
        <v>91500</v>
      </c>
      <c r="P368">
        <v>1098</v>
      </c>
      <c r="Q368">
        <v>182.99</v>
      </c>
      <c r="R368">
        <v>3659</v>
      </c>
      <c r="S368">
        <v>1060</v>
      </c>
      <c r="T368">
        <v>1164.5</v>
      </c>
      <c r="U368">
        <v>182.99</v>
      </c>
      <c r="V368">
        <v>182.99</v>
      </c>
      <c r="W368">
        <v>182.99</v>
      </c>
      <c r="X368">
        <v>182.99</v>
      </c>
      <c r="Y368">
        <v>182.99</v>
      </c>
      <c r="Z368">
        <v>2028</v>
      </c>
      <c r="AA368">
        <v>36590</v>
      </c>
      <c r="AB368">
        <v>23789</v>
      </c>
      <c r="AC368">
        <v>5160</v>
      </c>
      <c r="AD368">
        <v>1800000</v>
      </c>
      <c r="AE368">
        <v>182.99</v>
      </c>
      <c r="AF368">
        <v>885</v>
      </c>
      <c r="AG368">
        <v>182.99</v>
      </c>
      <c r="AH368" t="e">
        <v>#REF!</v>
      </c>
      <c r="AI368">
        <v>27349</v>
      </c>
      <c r="AJ368">
        <v>180900</v>
      </c>
      <c r="AK368">
        <v>182.99</v>
      </c>
      <c r="AL368">
        <v>222</v>
      </c>
      <c r="AM368">
        <v>491.09999999999343</v>
      </c>
      <c r="AN368">
        <v>182.99</v>
      </c>
      <c r="AO368">
        <v>559</v>
      </c>
      <c r="AP368">
        <v>182.99</v>
      </c>
      <c r="AQ368">
        <v>54649</v>
      </c>
      <c r="AR368">
        <v>2511</v>
      </c>
      <c r="AS368">
        <v>182.99</v>
      </c>
      <c r="AT368">
        <v>202.95</v>
      </c>
      <c r="AU368">
        <v>1214</v>
      </c>
      <c r="AV368">
        <v>17284</v>
      </c>
      <c r="AW368">
        <v>494.10000000000355</v>
      </c>
      <c r="AX368">
        <v>7519</v>
      </c>
      <c r="AY368">
        <v>465.99</v>
      </c>
      <c r="AZ368">
        <v>182.99</v>
      </c>
      <c r="BA368">
        <v>660.7999999999904</v>
      </c>
      <c r="BB368">
        <v>656.80000000000769</v>
      </c>
      <c r="BC368">
        <v>7419</v>
      </c>
      <c r="BD368">
        <v>372</v>
      </c>
      <c r="BE368">
        <v>192.9</v>
      </c>
      <c r="BF368">
        <v>182.99</v>
      </c>
      <c r="BG368">
        <v>182.99</v>
      </c>
      <c r="BH368">
        <v>1214</v>
      </c>
      <c r="BI368">
        <v>182.99</v>
      </c>
      <c r="BJ368">
        <v>1929</v>
      </c>
      <c r="BK368">
        <v>222</v>
      </c>
      <c r="BL368">
        <v>7608</v>
      </c>
      <c r="BM368">
        <v>5589</v>
      </c>
      <c r="BN368">
        <v>1171.200000000008</v>
      </c>
      <c r="BO368">
        <v>575.5</v>
      </c>
      <c r="BP368">
        <v>1530.5000000001128</v>
      </c>
      <c r="BQ368">
        <v>182.99</v>
      </c>
      <c r="BR368">
        <v>106.49000000000001</v>
      </c>
      <c r="BS368">
        <v>3812372</v>
      </c>
      <c r="BT368">
        <v>39376.599999999722</v>
      </c>
      <c r="BU368" t="str">
        <f>SRP[[#This Row],[Tier]]&amp;" - "&amp;DOLLAR(SRP[[#This Row],[United States]],2)&amp;" USD"</f>
        <v>366 - $182.99 USD</v>
      </c>
    </row>
    <row r="369" spans="1:73" x14ac:dyDescent="0.25">
      <c r="A369">
        <v>367</v>
      </c>
      <c r="B369">
        <v>183.49</v>
      </c>
      <c r="C369">
        <v>13946</v>
      </c>
      <c r="D369">
        <v>1166.5</v>
      </c>
      <c r="E369">
        <v>265.2</v>
      </c>
      <c r="F369">
        <v>183.49</v>
      </c>
      <c r="G369">
        <v>16115</v>
      </c>
      <c r="H369">
        <v>183.49</v>
      </c>
      <c r="I369">
        <v>366</v>
      </c>
      <c r="J369">
        <v>275.25</v>
      </c>
      <c r="K369">
        <v>183.49</v>
      </c>
      <c r="L369">
        <v>101650</v>
      </c>
      <c r="M369" t="s">
        <v>530</v>
      </c>
      <c r="N369">
        <v>283400</v>
      </c>
      <c r="O369">
        <v>91750</v>
      </c>
      <c r="P369">
        <v>1101</v>
      </c>
      <c r="Q369">
        <v>183.49</v>
      </c>
      <c r="R369">
        <v>3669</v>
      </c>
      <c r="S369">
        <v>1062.5</v>
      </c>
      <c r="T369">
        <v>1167.75</v>
      </c>
      <c r="U369">
        <v>183.49</v>
      </c>
      <c r="V369">
        <v>183.49</v>
      </c>
      <c r="W369">
        <v>183.49</v>
      </c>
      <c r="X369">
        <v>183.49</v>
      </c>
      <c r="Y369">
        <v>183.49</v>
      </c>
      <c r="Z369">
        <v>2034.5</v>
      </c>
      <c r="AA369">
        <v>36690</v>
      </c>
      <c r="AB369">
        <v>23854</v>
      </c>
      <c r="AC369">
        <v>5170</v>
      </c>
      <c r="AD369">
        <v>1805000</v>
      </c>
      <c r="AE369">
        <v>183.49</v>
      </c>
      <c r="AF369">
        <v>887.5</v>
      </c>
      <c r="AG369">
        <v>183.49</v>
      </c>
      <c r="AH369" t="e">
        <v>#REF!</v>
      </c>
      <c r="AI369">
        <v>27424</v>
      </c>
      <c r="AJ369">
        <v>181400</v>
      </c>
      <c r="AK369">
        <v>183.49</v>
      </c>
      <c r="AL369">
        <v>222.5</v>
      </c>
      <c r="AM369">
        <v>492.44999999999339</v>
      </c>
      <c r="AN369">
        <v>183.49</v>
      </c>
      <c r="AO369">
        <v>560.5</v>
      </c>
      <c r="AP369">
        <v>183.49</v>
      </c>
      <c r="AQ369">
        <v>54799</v>
      </c>
      <c r="AR369">
        <v>2518</v>
      </c>
      <c r="AS369">
        <v>183.49</v>
      </c>
      <c r="AT369">
        <v>203.45</v>
      </c>
      <c r="AU369">
        <v>1216.5</v>
      </c>
      <c r="AV369">
        <v>17331.5</v>
      </c>
      <c r="AW369">
        <v>495.45000000000357</v>
      </c>
      <c r="AX369">
        <v>7539</v>
      </c>
      <c r="AY369">
        <v>466.99</v>
      </c>
      <c r="AZ369">
        <v>183.49</v>
      </c>
      <c r="BA369">
        <v>662.59999999999036</v>
      </c>
      <c r="BB369">
        <v>658.60000000000775</v>
      </c>
      <c r="BC369">
        <v>7439</v>
      </c>
      <c r="BD369">
        <v>372.5</v>
      </c>
      <c r="BE369">
        <v>193.4</v>
      </c>
      <c r="BF369">
        <v>183.49</v>
      </c>
      <c r="BG369">
        <v>183.49</v>
      </c>
      <c r="BH369">
        <v>1216.5</v>
      </c>
      <c r="BI369">
        <v>183.49</v>
      </c>
      <c r="BJ369">
        <v>1934</v>
      </c>
      <c r="BK369">
        <v>222.5</v>
      </c>
      <c r="BL369">
        <v>7631</v>
      </c>
      <c r="BM369">
        <v>5604</v>
      </c>
      <c r="BN369">
        <v>1174.400000000008</v>
      </c>
      <c r="BO369">
        <v>577.25</v>
      </c>
      <c r="BP369">
        <v>1534.7500000001132</v>
      </c>
      <c r="BQ369">
        <v>183.49</v>
      </c>
      <c r="BR369">
        <v>106.74000000000001</v>
      </c>
      <c r="BS369">
        <v>3822789</v>
      </c>
      <c r="BT369">
        <v>39484.199999999721</v>
      </c>
      <c r="BU369" t="str">
        <f>SRP[[#This Row],[Tier]]&amp;" - "&amp;DOLLAR(SRP[[#This Row],[United States]],2)&amp;" USD"</f>
        <v>367 - $183.49 USD</v>
      </c>
    </row>
    <row r="370" spans="1:73" x14ac:dyDescent="0.25">
      <c r="A370">
        <v>368</v>
      </c>
      <c r="B370">
        <v>183.99</v>
      </c>
      <c r="C370">
        <v>13984</v>
      </c>
      <c r="D370">
        <v>1169</v>
      </c>
      <c r="E370">
        <v>265.95</v>
      </c>
      <c r="F370">
        <v>183.99</v>
      </c>
      <c r="G370">
        <v>16160</v>
      </c>
      <c r="H370">
        <v>183.99</v>
      </c>
      <c r="I370">
        <v>367</v>
      </c>
      <c r="J370">
        <v>276</v>
      </c>
      <c r="K370">
        <v>183.99</v>
      </c>
      <c r="L370">
        <v>101900</v>
      </c>
      <c r="M370" t="s">
        <v>530</v>
      </c>
      <c r="N370">
        <v>283900</v>
      </c>
      <c r="O370">
        <v>92000</v>
      </c>
      <c r="P370">
        <v>1104</v>
      </c>
      <c r="Q370">
        <v>183.99</v>
      </c>
      <c r="R370">
        <v>3679</v>
      </c>
      <c r="S370">
        <v>1065</v>
      </c>
      <c r="T370">
        <v>1171</v>
      </c>
      <c r="U370">
        <v>183.99</v>
      </c>
      <c r="V370">
        <v>183.99</v>
      </c>
      <c r="W370">
        <v>183.99</v>
      </c>
      <c r="X370">
        <v>183.99</v>
      </c>
      <c r="Y370">
        <v>183.99</v>
      </c>
      <c r="Z370">
        <v>2041</v>
      </c>
      <c r="AA370">
        <v>36790</v>
      </c>
      <c r="AB370">
        <v>23919</v>
      </c>
      <c r="AC370">
        <v>5180</v>
      </c>
      <c r="AD370">
        <v>1810000</v>
      </c>
      <c r="AE370">
        <v>183.99</v>
      </c>
      <c r="AF370">
        <v>890</v>
      </c>
      <c r="AG370">
        <v>183.99</v>
      </c>
      <c r="AH370" t="e">
        <v>#REF!</v>
      </c>
      <c r="AI370">
        <v>27499</v>
      </c>
      <c r="AJ370">
        <v>181900</v>
      </c>
      <c r="AK370">
        <v>183.99</v>
      </c>
      <c r="AL370">
        <v>223</v>
      </c>
      <c r="AM370">
        <v>493.79999999999336</v>
      </c>
      <c r="AN370">
        <v>183.99</v>
      </c>
      <c r="AO370">
        <v>562</v>
      </c>
      <c r="AP370">
        <v>183.99</v>
      </c>
      <c r="AQ370">
        <v>54949</v>
      </c>
      <c r="AR370">
        <v>2525</v>
      </c>
      <c r="AS370">
        <v>183.99</v>
      </c>
      <c r="AT370">
        <v>203.95</v>
      </c>
      <c r="AU370">
        <v>1219</v>
      </c>
      <c r="AV370">
        <v>17379</v>
      </c>
      <c r="AW370">
        <v>496.80000000000359</v>
      </c>
      <c r="AX370">
        <v>7559</v>
      </c>
      <c r="AY370">
        <v>467.99</v>
      </c>
      <c r="AZ370">
        <v>183.99</v>
      </c>
      <c r="BA370">
        <v>664.39999999999031</v>
      </c>
      <c r="BB370">
        <v>660.40000000000782</v>
      </c>
      <c r="BC370">
        <v>7459</v>
      </c>
      <c r="BD370">
        <v>373</v>
      </c>
      <c r="BE370">
        <v>193.9</v>
      </c>
      <c r="BF370">
        <v>183.99</v>
      </c>
      <c r="BG370">
        <v>183.99</v>
      </c>
      <c r="BH370">
        <v>1219</v>
      </c>
      <c r="BI370">
        <v>183.99</v>
      </c>
      <c r="BJ370">
        <v>1939</v>
      </c>
      <c r="BK370">
        <v>223</v>
      </c>
      <c r="BL370">
        <v>7654</v>
      </c>
      <c r="BM370">
        <v>5619</v>
      </c>
      <c r="BN370">
        <v>1177.6000000000081</v>
      </c>
      <c r="BO370">
        <v>579</v>
      </c>
      <c r="BP370">
        <v>1539.0000000001137</v>
      </c>
      <c r="BQ370">
        <v>183.99</v>
      </c>
      <c r="BR370">
        <v>106.99000000000001</v>
      </c>
      <c r="BS370">
        <v>3833206</v>
      </c>
      <c r="BT370">
        <v>39591.799999999719</v>
      </c>
      <c r="BU370" t="str">
        <f>SRP[[#This Row],[Tier]]&amp;" - "&amp;DOLLAR(SRP[[#This Row],[United States]],2)&amp;" USD"</f>
        <v>368 - $183.99 USD</v>
      </c>
    </row>
    <row r="371" spans="1:73" x14ac:dyDescent="0.25">
      <c r="A371">
        <v>369</v>
      </c>
      <c r="B371">
        <v>184.49</v>
      </c>
      <c r="C371">
        <v>14022</v>
      </c>
      <c r="D371">
        <v>1171.5</v>
      </c>
      <c r="E371">
        <v>266.7</v>
      </c>
      <c r="F371">
        <v>184.49</v>
      </c>
      <c r="G371">
        <v>16205</v>
      </c>
      <c r="H371">
        <v>184.49</v>
      </c>
      <c r="I371">
        <v>368</v>
      </c>
      <c r="J371">
        <v>276.75</v>
      </c>
      <c r="K371">
        <v>184.49</v>
      </c>
      <c r="L371">
        <v>102150</v>
      </c>
      <c r="M371" t="s">
        <v>530</v>
      </c>
      <c r="N371">
        <v>284400</v>
      </c>
      <c r="O371">
        <v>92250</v>
      </c>
      <c r="P371">
        <v>1107</v>
      </c>
      <c r="Q371">
        <v>184.49</v>
      </c>
      <c r="R371">
        <v>3689</v>
      </c>
      <c r="S371">
        <v>1067.5</v>
      </c>
      <c r="T371">
        <v>1174.25</v>
      </c>
      <c r="U371">
        <v>184.49</v>
      </c>
      <c r="V371">
        <v>184.49</v>
      </c>
      <c r="W371">
        <v>184.49</v>
      </c>
      <c r="X371">
        <v>184.49</v>
      </c>
      <c r="Y371">
        <v>184.49</v>
      </c>
      <c r="Z371">
        <v>2047.5</v>
      </c>
      <c r="AA371">
        <v>36890</v>
      </c>
      <c r="AB371">
        <v>23984</v>
      </c>
      <c r="AC371">
        <v>5190</v>
      </c>
      <c r="AD371">
        <v>1815000</v>
      </c>
      <c r="AE371">
        <v>184.49</v>
      </c>
      <c r="AF371">
        <v>892.5</v>
      </c>
      <c r="AG371">
        <v>184.49</v>
      </c>
      <c r="AH371" t="e">
        <v>#REF!</v>
      </c>
      <c r="AI371">
        <v>27574</v>
      </c>
      <c r="AJ371">
        <v>182400</v>
      </c>
      <c r="AK371">
        <v>184.49</v>
      </c>
      <c r="AL371">
        <v>223.5</v>
      </c>
      <c r="AM371">
        <v>495.14999999999333</v>
      </c>
      <c r="AN371">
        <v>184.49</v>
      </c>
      <c r="AO371">
        <v>563.5</v>
      </c>
      <c r="AP371">
        <v>184.49</v>
      </c>
      <c r="AQ371">
        <v>55099</v>
      </c>
      <c r="AR371">
        <v>2532</v>
      </c>
      <c r="AS371">
        <v>184.49</v>
      </c>
      <c r="AT371">
        <v>204.45</v>
      </c>
      <c r="AU371">
        <v>1221.5</v>
      </c>
      <c r="AV371">
        <v>17426.5</v>
      </c>
      <c r="AW371">
        <v>498.15000000000362</v>
      </c>
      <c r="AX371">
        <v>7579</v>
      </c>
      <c r="AY371">
        <v>468.99</v>
      </c>
      <c r="AZ371">
        <v>184.49</v>
      </c>
      <c r="BA371">
        <v>666.19999999999027</v>
      </c>
      <c r="BB371">
        <v>662.20000000000789</v>
      </c>
      <c r="BC371">
        <v>7479</v>
      </c>
      <c r="BD371">
        <v>373.5</v>
      </c>
      <c r="BE371">
        <v>194.4</v>
      </c>
      <c r="BF371">
        <v>184.49</v>
      </c>
      <c r="BG371">
        <v>184.49</v>
      </c>
      <c r="BH371">
        <v>1221.5</v>
      </c>
      <c r="BI371">
        <v>184.49</v>
      </c>
      <c r="BJ371">
        <v>1944</v>
      </c>
      <c r="BK371">
        <v>223.5</v>
      </c>
      <c r="BL371">
        <v>7677</v>
      </c>
      <c r="BM371">
        <v>5634</v>
      </c>
      <c r="BN371">
        <v>1180.8000000000081</v>
      </c>
      <c r="BO371">
        <v>580.75</v>
      </c>
      <c r="BP371">
        <v>1543.2500000001141</v>
      </c>
      <c r="BQ371">
        <v>184.49</v>
      </c>
      <c r="BR371">
        <v>107.24000000000001</v>
      </c>
      <c r="BS371">
        <v>3843623</v>
      </c>
      <c r="BT371">
        <v>39699.399999999718</v>
      </c>
      <c r="BU371" t="str">
        <f>SRP[[#This Row],[Tier]]&amp;" - "&amp;DOLLAR(SRP[[#This Row],[United States]],2)&amp;" USD"</f>
        <v>369 - $184.49 USD</v>
      </c>
    </row>
    <row r="372" spans="1:73" x14ac:dyDescent="0.25">
      <c r="A372">
        <v>370</v>
      </c>
      <c r="B372">
        <v>184.99</v>
      </c>
      <c r="C372">
        <v>14060</v>
      </c>
      <c r="D372">
        <v>1174</v>
      </c>
      <c r="E372">
        <v>267.45</v>
      </c>
      <c r="F372">
        <v>184.99</v>
      </c>
      <c r="G372">
        <v>16250</v>
      </c>
      <c r="H372">
        <v>184.99</v>
      </c>
      <c r="I372">
        <v>369</v>
      </c>
      <c r="J372">
        <v>277.5</v>
      </c>
      <c r="K372">
        <v>184.99</v>
      </c>
      <c r="L372">
        <v>102400</v>
      </c>
      <c r="M372" t="s">
        <v>530</v>
      </c>
      <c r="N372">
        <v>284900</v>
      </c>
      <c r="O372">
        <v>92500</v>
      </c>
      <c r="P372">
        <v>1110</v>
      </c>
      <c r="Q372">
        <v>184.99</v>
      </c>
      <c r="R372">
        <v>3699</v>
      </c>
      <c r="S372">
        <v>1070</v>
      </c>
      <c r="T372">
        <v>1177.5</v>
      </c>
      <c r="U372">
        <v>184.99</v>
      </c>
      <c r="V372">
        <v>184.99</v>
      </c>
      <c r="W372">
        <v>184.99</v>
      </c>
      <c r="X372">
        <v>184.99</v>
      </c>
      <c r="Y372">
        <v>184.99</v>
      </c>
      <c r="Z372">
        <v>2054</v>
      </c>
      <c r="AA372">
        <v>36990</v>
      </c>
      <c r="AB372">
        <v>24049</v>
      </c>
      <c r="AC372">
        <v>5200</v>
      </c>
      <c r="AD372">
        <v>1820000</v>
      </c>
      <c r="AE372">
        <v>184.99</v>
      </c>
      <c r="AF372">
        <v>895</v>
      </c>
      <c r="AG372">
        <v>184.99</v>
      </c>
      <c r="AH372" t="e">
        <v>#REF!</v>
      </c>
      <c r="AI372">
        <v>27649</v>
      </c>
      <c r="AJ372">
        <v>182900</v>
      </c>
      <c r="AK372">
        <v>184.99</v>
      </c>
      <c r="AL372">
        <v>224</v>
      </c>
      <c r="AM372">
        <v>496.49999999999329</v>
      </c>
      <c r="AN372">
        <v>184.99</v>
      </c>
      <c r="AO372">
        <v>565</v>
      </c>
      <c r="AP372">
        <v>184.99</v>
      </c>
      <c r="AQ372">
        <v>55249</v>
      </c>
      <c r="AR372">
        <v>2539</v>
      </c>
      <c r="AS372">
        <v>184.99</v>
      </c>
      <c r="AT372">
        <v>204.95</v>
      </c>
      <c r="AU372">
        <v>1224</v>
      </c>
      <c r="AV372">
        <v>17474</v>
      </c>
      <c r="AW372">
        <v>499.50000000000364</v>
      </c>
      <c r="AX372">
        <v>7599</v>
      </c>
      <c r="AY372">
        <v>469.99</v>
      </c>
      <c r="AZ372">
        <v>184.99</v>
      </c>
      <c r="BA372">
        <v>667.99999999999022</v>
      </c>
      <c r="BB372">
        <v>664.00000000000796</v>
      </c>
      <c r="BC372">
        <v>7499</v>
      </c>
      <c r="BD372">
        <v>374</v>
      </c>
      <c r="BE372">
        <v>194.9</v>
      </c>
      <c r="BF372">
        <v>184.99</v>
      </c>
      <c r="BG372">
        <v>184.99</v>
      </c>
      <c r="BH372">
        <v>1224</v>
      </c>
      <c r="BI372">
        <v>184.99</v>
      </c>
      <c r="BJ372">
        <v>1949</v>
      </c>
      <c r="BK372">
        <v>224</v>
      </c>
      <c r="BL372">
        <v>7700</v>
      </c>
      <c r="BM372">
        <v>5649</v>
      </c>
      <c r="BN372">
        <v>1184.0000000000082</v>
      </c>
      <c r="BO372">
        <v>582.5</v>
      </c>
      <c r="BP372">
        <v>1547.5000000001146</v>
      </c>
      <c r="BQ372">
        <v>184.99</v>
      </c>
      <c r="BR372">
        <v>107.49000000000001</v>
      </c>
      <c r="BS372">
        <v>3854040</v>
      </c>
      <c r="BT372">
        <v>39806.999999999716</v>
      </c>
      <c r="BU372" t="str">
        <f>SRP[[#This Row],[Tier]]&amp;" - "&amp;DOLLAR(SRP[[#This Row],[United States]],2)&amp;" USD"</f>
        <v>370 - $184.99 USD</v>
      </c>
    </row>
    <row r="373" spans="1:73" x14ac:dyDescent="0.25">
      <c r="A373">
        <v>371</v>
      </c>
      <c r="B373">
        <v>185.49</v>
      </c>
      <c r="C373">
        <v>14098</v>
      </c>
      <c r="D373">
        <v>1176.5</v>
      </c>
      <c r="E373">
        <v>268.2</v>
      </c>
      <c r="F373">
        <v>185.49</v>
      </c>
      <c r="G373">
        <v>16295</v>
      </c>
      <c r="H373">
        <v>185.49</v>
      </c>
      <c r="I373">
        <v>370</v>
      </c>
      <c r="J373">
        <v>278.25</v>
      </c>
      <c r="K373">
        <v>185.49</v>
      </c>
      <c r="L373">
        <v>102650</v>
      </c>
      <c r="M373" t="s">
        <v>530</v>
      </c>
      <c r="N373">
        <v>285400</v>
      </c>
      <c r="O373">
        <v>92750</v>
      </c>
      <c r="P373">
        <v>1113</v>
      </c>
      <c r="Q373">
        <v>185.49</v>
      </c>
      <c r="R373">
        <v>3709</v>
      </c>
      <c r="S373">
        <v>1072.5</v>
      </c>
      <c r="T373">
        <v>1180.75</v>
      </c>
      <c r="U373">
        <v>185.49</v>
      </c>
      <c r="V373">
        <v>185.49</v>
      </c>
      <c r="W373">
        <v>185.49</v>
      </c>
      <c r="X373">
        <v>185.49</v>
      </c>
      <c r="Y373">
        <v>185.49</v>
      </c>
      <c r="Z373">
        <v>2060.5</v>
      </c>
      <c r="AA373">
        <v>37090</v>
      </c>
      <c r="AB373">
        <v>24114</v>
      </c>
      <c r="AC373">
        <v>5210</v>
      </c>
      <c r="AD373">
        <v>1825000</v>
      </c>
      <c r="AE373">
        <v>185.49</v>
      </c>
      <c r="AF373">
        <v>897.5</v>
      </c>
      <c r="AG373">
        <v>185.49</v>
      </c>
      <c r="AH373" t="e">
        <v>#REF!</v>
      </c>
      <c r="AI373">
        <v>27724</v>
      </c>
      <c r="AJ373">
        <v>183400</v>
      </c>
      <c r="AK373">
        <v>185.49</v>
      </c>
      <c r="AL373">
        <v>224.5</v>
      </c>
      <c r="AM373">
        <v>497.84999999999326</v>
      </c>
      <c r="AN373">
        <v>185.49</v>
      </c>
      <c r="AO373">
        <v>566.5</v>
      </c>
      <c r="AP373">
        <v>185.49</v>
      </c>
      <c r="AQ373">
        <v>55399</v>
      </c>
      <c r="AR373">
        <v>2546</v>
      </c>
      <c r="AS373">
        <v>185.49</v>
      </c>
      <c r="AT373">
        <v>205.45</v>
      </c>
      <c r="AU373">
        <v>1226.5</v>
      </c>
      <c r="AV373">
        <v>17521.5</v>
      </c>
      <c r="AW373">
        <v>500.85000000000366</v>
      </c>
      <c r="AX373">
        <v>7619</v>
      </c>
      <c r="AY373">
        <v>470.99</v>
      </c>
      <c r="AZ373">
        <v>185.49</v>
      </c>
      <c r="BA373">
        <v>669.79999999999018</v>
      </c>
      <c r="BB373">
        <v>665.80000000000803</v>
      </c>
      <c r="BC373">
        <v>7519</v>
      </c>
      <c r="BD373">
        <v>374.5</v>
      </c>
      <c r="BE373">
        <v>195.4</v>
      </c>
      <c r="BF373">
        <v>185.49</v>
      </c>
      <c r="BG373">
        <v>185.49</v>
      </c>
      <c r="BH373">
        <v>1226.5</v>
      </c>
      <c r="BI373">
        <v>185.49</v>
      </c>
      <c r="BJ373">
        <v>1954</v>
      </c>
      <c r="BK373">
        <v>224.5</v>
      </c>
      <c r="BL373">
        <v>7723</v>
      </c>
      <c r="BM373">
        <v>5664</v>
      </c>
      <c r="BN373">
        <v>1187.2000000000082</v>
      </c>
      <c r="BO373">
        <v>584.25</v>
      </c>
      <c r="BP373">
        <v>1551.7500000001151</v>
      </c>
      <c r="BQ373">
        <v>185.49</v>
      </c>
      <c r="BR373">
        <v>107.74000000000001</v>
      </c>
      <c r="BS373">
        <v>3864457</v>
      </c>
      <c r="BT373">
        <v>39914.599999999715</v>
      </c>
      <c r="BU373" t="str">
        <f>SRP[[#This Row],[Tier]]&amp;" - "&amp;DOLLAR(SRP[[#This Row],[United States]],2)&amp;" USD"</f>
        <v>371 - $185.49 USD</v>
      </c>
    </row>
    <row r="374" spans="1:73" x14ac:dyDescent="0.25">
      <c r="A374">
        <v>372</v>
      </c>
      <c r="B374">
        <v>185.99</v>
      </c>
      <c r="C374">
        <v>14136</v>
      </c>
      <c r="D374">
        <v>1179</v>
      </c>
      <c r="E374">
        <v>268.95</v>
      </c>
      <c r="F374">
        <v>185.99</v>
      </c>
      <c r="G374">
        <v>16340</v>
      </c>
      <c r="H374">
        <v>185.99</v>
      </c>
      <c r="I374">
        <v>371</v>
      </c>
      <c r="J374">
        <v>279</v>
      </c>
      <c r="K374">
        <v>185.99</v>
      </c>
      <c r="L374">
        <v>102900</v>
      </c>
      <c r="M374" t="s">
        <v>530</v>
      </c>
      <c r="N374">
        <v>285900</v>
      </c>
      <c r="O374">
        <v>93000</v>
      </c>
      <c r="P374">
        <v>1116</v>
      </c>
      <c r="Q374">
        <v>185.99</v>
      </c>
      <c r="R374">
        <v>3719</v>
      </c>
      <c r="S374">
        <v>1075</v>
      </c>
      <c r="T374">
        <v>1184</v>
      </c>
      <c r="U374">
        <v>185.99</v>
      </c>
      <c r="V374">
        <v>185.99</v>
      </c>
      <c r="W374">
        <v>185.99</v>
      </c>
      <c r="X374">
        <v>185.99</v>
      </c>
      <c r="Y374">
        <v>185.99</v>
      </c>
      <c r="Z374">
        <v>2067</v>
      </c>
      <c r="AA374">
        <v>37190</v>
      </c>
      <c r="AB374">
        <v>24179</v>
      </c>
      <c r="AC374">
        <v>5220</v>
      </c>
      <c r="AD374">
        <v>1830000</v>
      </c>
      <c r="AE374">
        <v>185.99</v>
      </c>
      <c r="AF374">
        <v>900</v>
      </c>
      <c r="AG374">
        <v>185.99</v>
      </c>
      <c r="AH374" t="e">
        <v>#REF!</v>
      </c>
      <c r="AI374">
        <v>27799</v>
      </c>
      <c r="AJ374">
        <v>183900</v>
      </c>
      <c r="AK374">
        <v>185.99</v>
      </c>
      <c r="AL374">
        <v>225</v>
      </c>
      <c r="AM374">
        <v>499.19999999999322</v>
      </c>
      <c r="AN374">
        <v>185.99</v>
      </c>
      <c r="AO374">
        <v>568</v>
      </c>
      <c r="AP374">
        <v>185.99</v>
      </c>
      <c r="AQ374">
        <v>55549</v>
      </c>
      <c r="AR374">
        <v>2553</v>
      </c>
      <c r="AS374">
        <v>185.99</v>
      </c>
      <c r="AT374">
        <v>205.95</v>
      </c>
      <c r="AU374">
        <v>1229</v>
      </c>
      <c r="AV374">
        <v>17569</v>
      </c>
      <c r="AW374">
        <v>502.20000000000368</v>
      </c>
      <c r="AX374">
        <v>7639</v>
      </c>
      <c r="AY374">
        <v>471.99</v>
      </c>
      <c r="AZ374">
        <v>185.99</v>
      </c>
      <c r="BA374">
        <v>671.59999999999013</v>
      </c>
      <c r="BB374">
        <v>667.60000000000809</v>
      </c>
      <c r="BC374">
        <v>7539</v>
      </c>
      <c r="BD374">
        <v>375</v>
      </c>
      <c r="BE374">
        <v>195.9</v>
      </c>
      <c r="BF374">
        <v>185.99</v>
      </c>
      <c r="BG374">
        <v>185.99</v>
      </c>
      <c r="BH374">
        <v>1229</v>
      </c>
      <c r="BI374">
        <v>185.99</v>
      </c>
      <c r="BJ374">
        <v>1959</v>
      </c>
      <c r="BK374">
        <v>225</v>
      </c>
      <c r="BL374">
        <v>7746</v>
      </c>
      <c r="BM374">
        <v>5679</v>
      </c>
      <c r="BN374">
        <v>1190.4000000000083</v>
      </c>
      <c r="BO374">
        <v>586</v>
      </c>
      <c r="BP374">
        <v>1556.0000000001155</v>
      </c>
      <c r="BQ374">
        <v>185.99</v>
      </c>
      <c r="BR374">
        <v>107.99000000000001</v>
      </c>
      <c r="BS374">
        <v>3874874</v>
      </c>
      <c r="BT374">
        <v>40022.199999999713</v>
      </c>
      <c r="BU374" t="str">
        <f>SRP[[#This Row],[Tier]]&amp;" - "&amp;DOLLAR(SRP[[#This Row],[United States]],2)&amp;" USD"</f>
        <v>372 - $185.99 USD</v>
      </c>
    </row>
    <row r="375" spans="1:73" x14ac:dyDescent="0.25">
      <c r="A375">
        <v>373</v>
      </c>
      <c r="B375">
        <v>186.49</v>
      </c>
      <c r="C375">
        <v>14174</v>
      </c>
      <c r="D375">
        <v>1181.5</v>
      </c>
      <c r="E375">
        <v>269.7</v>
      </c>
      <c r="F375">
        <v>186.49</v>
      </c>
      <c r="G375">
        <v>16385</v>
      </c>
      <c r="H375">
        <v>186.49</v>
      </c>
      <c r="I375">
        <v>372</v>
      </c>
      <c r="J375">
        <v>279.75</v>
      </c>
      <c r="K375">
        <v>186.49</v>
      </c>
      <c r="L375">
        <v>103150</v>
      </c>
      <c r="M375" t="s">
        <v>530</v>
      </c>
      <c r="N375">
        <v>286400</v>
      </c>
      <c r="O375">
        <v>93250</v>
      </c>
      <c r="P375">
        <v>1119</v>
      </c>
      <c r="Q375">
        <v>186.49</v>
      </c>
      <c r="R375">
        <v>3729</v>
      </c>
      <c r="S375">
        <v>1077.5</v>
      </c>
      <c r="T375">
        <v>1187.25</v>
      </c>
      <c r="U375">
        <v>186.49</v>
      </c>
      <c r="V375">
        <v>186.49</v>
      </c>
      <c r="W375">
        <v>186.49</v>
      </c>
      <c r="X375">
        <v>186.49</v>
      </c>
      <c r="Y375">
        <v>186.49</v>
      </c>
      <c r="Z375">
        <v>2073.5</v>
      </c>
      <c r="AA375">
        <v>37290</v>
      </c>
      <c r="AB375">
        <v>24244</v>
      </c>
      <c r="AC375">
        <v>5230</v>
      </c>
      <c r="AD375">
        <v>1835000</v>
      </c>
      <c r="AE375">
        <v>186.49</v>
      </c>
      <c r="AF375">
        <v>902.5</v>
      </c>
      <c r="AG375">
        <v>186.49</v>
      </c>
      <c r="AH375" t="e">
        <v>#REF!</v>
      </c>
      <c r="AI375">
        <v>27874</v>
      </c>
      <c r="AJ375">
        <v>184400</v>
      </c>
      <c r="AK375">
        <v>186.49</v>
      </c>
      <c r="AL375">
        <v>225.5</v>
      </c>
      <c r="AM375">
        <v>500.54999999999319</v>
      </c>
      <c r="AN375">
        <v>186.49</v>
      </c>
      <c r="AO375">
        <v>569.5</v>
      </c>
      <c r="AP375">
        <v>186.49</v>
      </c>
      <c r="AQ375">
        <v>55699</v>
      </c>
      <c r="AR375">
        <v>2560</v>
      </c>
      <c r="AS375">
        <v>186.49</v>
      </c>
      <c r="AT375">
        <v>206.45</v>
      </c>
      <c r="AU375">
        <v>1231.5</v>
      </c>
      <c r="AV375">
        <v>17616.5</v>
      </c>
      <c r="AW375">
        <v>503.55000000000371</v>
      </c>
      <c r="AX375">
        <v>7659</v>
      </c>
      <c r="AY375">
        <v>472.99</v>
      </c>
      <c r="AZ375">
        <v>186.49</v>
      </c>
      <c r="BA375">
        <v>673.39999999999009</v>
      </c>
      <c r="BB375">
        <v>669.40000000000816</v>
      </c>
      <c r="BC375">
        <v>7559</v>
      </c>
      <c r="BD375">
        <v>375.5</v>
      </c>
      <c r="BE375">
        <v>196.4</v>
      </c>
      <c r="BF375">
        <v>186.49</v>
      </c>
      <c r="BG375">
        <v>186.49</v>
      </c>
      <c r="BH375">
        <v>1231.5</v>
      </c>
      <c r="BI375">
        <v>186.49</v>
      </c>
      <c r="BJ375">
        <v>1964</v>
      </c>
      <c r="BK375">
        <v>225.5</v>
      </c>
      <c r="BL375">
        <v>7769</v>
      </c>
      <c r="BM375">
        <v>5694</v>
      </c>
      <c r="BN375">
        <v>1193.6000000000083</v>
      </c>
      <c r="BO375">
        <v>587.75</v>
      </c>
      <c r="BP375">
        <v>1560.250000000116</v>
      </c>
      <c r="BQ375">
        <v>186.49</v>
      </c>
      <c r="BR375">
        <v>108.24000000000001</v>
      </c>
      <c r="BS375">
        <v>3885291</v>
      </c>
      <c r="BT375">
        <v>40129.799999999712</v>
      </c>
      <c r="BU375" t="str">
        <f>SRP[[#This Row],[Tier]]&amp;" - "&amp;DOLLAR(SRP[[#This Row],[United States]],2)&amp;" USD"</f>
        <v>373 - $186.49 USD</v>
      </c>
    </row>
    <row r="376" spans="1:73" x14ac:dyDescent="0.25">
      <c r="A376">
        <v>374</v>
      </c>
      <c r="B376">
        <v>186.99</v>
      </c>
      <c r="C376">
        <v>14212</v>
      </c>
      <c r="D376">
        <v>1184</v>
      </c>
      <c r="E376">
        <v>270.45</v>
      </c>
      <c r="F376">
        <v>186.99</v>
      </c>
      <c r="G376">
        <v>16430</v>
      </c>
      <c r="H376">
        <v>186.99</v>
      </c>
      <c r="I376">
        <v>373</v>
      </c>
      <c r="J376">
        <v>280.5</v>
      </c>
      <c r="K376">
        <v>186.99</v>
      </c>
      <c r="L376">
        <v>103400</v>
      </c>
      <c r="M376" t="s">
        <v>530</v>
      </c>
      <c r="N376">
        <v>286900</v>
      </c>
      <c r="O376">
        <v>93500</v>
      </c>
      <c r="P376">
        <v>1122</v>
      </c>
      <c r="Q376">
        <v>186.99</v>
      </c>
      <c r="R376">
        <v>3739</v>
      </c>
      <c r="S376">
        <v>1080</v>
      </c>
      <c r="T376">
        <v>1190.5</v>
      </c>
      <c r="U376">
        <v>186.99</v>
      </c>
      <c r="V376">
        <v>186.99</v>
      </c>
      <c r="W376">
        <v>186.99</v>
      </c>
      <c r="X376">
        <v>186.99</v>
      </c>
      <c r="Y376">
        <v>186.99</v>
      </c>
      <c r="Z376">
        <v>2080</v>
      </c>
      <c r="AA376">
        <v>37390</v>
      </c>
      <c r="AB376">
        <v>24309</v>
      </c>
      <c r="AC376">
        <v>5240</v>
      </c>
      <c r="AD376">
        <v>1840000</v>
      </c>
      <c r="AE376">
        <v>186.99</v>
      </c>
      <c r="AF376">
        <v>905</v>
      </c>
      <c r="AG376">
        <v>186.99</v>
      </c>
      <c r="AH376" t="e">
        <v>#REF!</v>
      </c>
      <c r="AI376">
        <v>27949</v>
      </c>
      <c r="AJ376">
        <v>184900</v>
      </c>
      <c r="AK376">
        <v>186.99</v>
      </c>
      <c r="AL376">
        <v>226</v>
      </c>
      <c r="AM376">
        <v>501.89999999999316</v>
      </c>
      <c r="AN376">
        <v>186.99</v>
      </c>
      <c r="AO376">
        <v>571</v>
      </c>
      <c r="AP376">
        <v>186.99</v>
      </c>
      <c r="AQ376">
        <v>55849</v>
      </c>
      <c r="AR376">
        <v>2567</v>
      </c>
      <c r="AS376">
        <v>186.99</v>
      </c>
      <c r="AT376">
        <v>206.95</v>
      </c>
      <c r="AU376">
        <v>1234</v>
      </c>
      <c r="AV376">
        <v>17664</v>
      </c>
      <c r="AW376">
        <v>504.90000000000373</v>
      </c>
      <c r="AX376">
        <v>7679</v>
      </c>
      <c r="AY376">
        <v>473.99</v>
      </c>
      <c r="AZ376">
        <v>186.99</v>
      </c>
      <c r="BA376">
        <v>675.19999999999004</v>
      </c>
      <c r="BB376">
        <v>671.20000000000823</v>
      </c>
      <c r="BC376">
        <v>7579</v>
      </c>
      <c r="BD376">
        <v>376</v>
      </c>
      <c r="BE376">
        <v>196.9</v>
      </c>
      <c r="BF376">
        <v>186.99</v>
      </c>
      <c r="BG376">
        <v>186.99</v>
      </c>
      <c r="BH376">
        <v>1234</v>
      </c>
      <c r="BI376">
        <v>186.99</v>
      </c>
      <c r="BJ376">
        <v>1969</v>
      </c>
      <c r="BK376">
        <v>226</v>
      </c>
      <c r="BL376">
        <v>7792</v>
      </c>
      <c r="BM376">
        <v>5709</v>
      </c>
      <c r="BN376">
        <v>1196.8000000000084</v>
      </c>
      <c r="BO376">
        <v>589.5</v>
      </c>
      <c r="BP376">
        <v>1564.5000000001164</v>
      </c>
      <c r="BQ376">
        <v>186.99</v>
      </c>
      <c r="BR376">
        <v>108.49000000000001</v>
      </c>
      <c r="BS376">
        <v>3895708</v>
      </c>
      <c r="BT376">
        <v>40237.39999999971</v>
      </c>
      <c r="BU376" t="str">
        <f>SRP[[#This Row],[Tier]]&amp;" - "&amp;DOLLAR(SRP[[#This Row],[United States]],2)&amp;" USD"</f>
        <v>374 - $186.99 USD</v>
      </c>
    </row>
    <row r="377" spans="1:73" x14ac:dyDescent="0.25">
      <c r="A377">
        <v>375</v>
      </c>
      <c r="B377">
        <v>187.49</v>
      </c>
      <c r="C377">
        <v>14250</v>
      </c>
      <c r="D377">
        <v>1186.5</v>
      </c>
      <c r="E377">
        <v>271.2</v>
      </c>
      <c r="F377">
        <v>187.49</v>
      </c>
      <c r="G377">
        <v>16475</v>
      </c>
      <c r="H377">
        <v>187.49</v>
      </c>
      <c r="I377">
        <v>374</v>
      </c>
      <c r="J377">
        <v>281.25</v>
      </c>
      <c r="K377">
        <v>187.49</v>
      </c>
      <c r="L377">
        <v>103650</v>
      </c>
      <c r="M377" t="s">
        <v>530</v>
      </c>
      <c r="N377">
        <v>287400</v>
      </c>
      <c r="O377">
        <v>93750</v>
      </c>
      <c r="P377">
        <v>1125</v>
      </c>
      <c r="Q377">
        <v>187.49</v>
      </c>
      <c r="R377">
        <v>3749</v>
      </c>
      <c r="S377">
        <v>1082.5</v>
      </c>
      <c r="T377">
        <v>1193.75</v>
      </c>
      <c r="U377">
        <v>187.49</v>
      </c>
      <c r="V377">
        <v>187.49</v>
      </c>
      <c r="W377">
        <v>187.49</v>
      </c>
      <c r="X377">
        <v>187.49</v>
      </c>
      <c r="Y377">
        <v>187.49</v>
      </c>
      <c r="Z377">
        <v>2086.5</v>
      </c>
      <c r="AA377">
        <v>37490</v>
      </c>
      <c r="AB377">
        <v>24374</v>
      </c>
      <c r="AC377">
        <v>5250</v>
      </c>
      <c r="AD377">
        <v>1845000</v>
      </c>
      <c r="AE377">
        <v>187.49</v>
      </c>
      <c r="AF377">
        <v>907.5</v>
      </c>
      <c r="AG377">
        <v>187.49</v>
      </c>
      <c r="AH377" t="e">
        <v>#REF!</v>
      </c>
      <c r="AI377">
        <v>28024</v>
      </c>
      <c r="AJ377">
        <v>185400</v>
      </c>
      <c r="AK377">
        <v>187.49</v>
      </c>
      <c r="AL377">
        <v>226.5</v>
      </c>
      <c r="AM377">
        <v>503.24999999999312</v>
      </c>
      <c r="AN377">
        <v>187.49</v>
      </c>
      <c r="AO377">
        <v>572.5</v>
      </c>
      <c r="AP377">
        <v>187.49</v>
      </c>
      <c r="AQ377">
        <v>55999</v>
      </c>
      <c r="AR377">
        <v>2574</v>
      </c>
      <c r="AS377">
        <v>187.49</v>
      </c>
      <c r="AT377">
        <v>207.45</v>
      </c>
      <c r="AU377">
        <v>1236.5</v>
      </c>
      <c r="AV377">
        <v>17711.5</v>
      </c>
      <c r="AW377">
        <v>506.25000000000375</v>
      </c>
      <c r="AX377">
        <v>7699</v>
      </c>
      <c r="AY377">
        <v>474.99</v>
      </c>
      <c r="AZ377">
        <v>187.49</v>
      </c>
      <c r="BA377">
        <v>676.99999999999</v>
      </c>
      <c r="BB377">
        <v>673.0000000000083</v>
      </c>
      <c r="BC377">
        <v>7599</v>
      </c>
      <c r="BD377">
        <v>376.5</v>
      </c>
      <c r="BE377">
        <v>197.4</v>
      </c>
      <c r="BF377">
        <v>187.49</v>
      </c>
      <c r="BG377">
        <v>187.49</v>
      </c>
      <c r="BH377">
        <v>1236.5</v>
      </c>
      <c r="BI377">
        <v>187.49</v>
      </c>
      <c r="BJ377">
        <v>1974</v>
      </c>
      <c r="BK377">
        <v>226.5</v>
      </c>
      <c r="BL377">
        <v>7815</v>
      </c>
      <c r="BM377">
        <v>5724</v>
      </c>
      <c r="BN377">
        <v>1200.0000000000084</v>
      </c>
      <c r="BO377">
        <v>591.25</v>
      </c>
      <c r="BP377">
        <v>1568.7500000001169</v>
      </c>
      <c r="BQ377">
        <v>187.49</v>
      </c>
      <c r="BR377">
        <v>108.74000000000001</v>
      </c>
      <c r="BS377">
        <v>3906125</v>
      </c>
      <c r="BT377">
        <v>40344.999999999709</v>
      </c>
      <c r="BU377" t="str">
        <f>SRP[[#This Row],[Tier]]&amp;" - "&amp;DOLLAR(SRP[[#This Row],[United States]],2)&amp;" USD"</f>
        <v>375 - $187.49 USD</v>
      </c>
    </row>
    <row r="378" spans="1:73" x14ac:dyDescent="0.25">
      <c r="A378">
        <v>376</v>
      </c>
      <c r="B378">
        <v>187.99</v>
      </c>
      <c r="C378">
        <v>14288</v>
      </c>
      <c r="D378">
        <v>1189</v>
      </c>
      <c r="E378">
        <v>271.95</v>
      </c>
      <c r="F378">
        <v>187.99</v>
      </c>
      <c r="G378">
        <v>16520</v>
      </c>
      <c r="H378">
        <v>187.99</v>
      </c>
      <c r="I378">
        <v>375</v>
      </c>
      <c r="J378">
        <v>282</v>
      </c>
      <c r="K378">
        <v>187.99</v>
      </c>
      <c r="L378">
        <v>103900</v>
      </c>
      <c r="M378" t="s">
        <v>530</v>
      </c>
      <c r="N378">
        <v>287900</v>
      </c>
      <c r="O378">
        <v>94000</v>
      </c>
      <c r="P378">
        <v>1128</v>
      </c>
      <c r="Q378">
        <v>187.99</v>
      </c>
      <c r="R378">
        <v>3759</v>
      </c>
      <c r="S378">
        <v>1085</v>
      </c>
      <c r="T378">
        <v>1197</v>
      </c>
      <c r="U378">
        <v>187.99</v>
      </c>
      <c r="V378">
        <v>187.99</v>
      </c>
      <c r="W378">
        <v>187.99</v>
      </c>
      <c r="X378">
        <v>187.99</v>
      </c>
      <c r="Y378">
        <v>187.99</v>
      </c>
      <c r="Z378">
        <v>2093</v>
      </c>
      <c r="AA378">
        <v>37590</v>
      </c>
      <c r="AB378">
        <v>24439</v>
      </c>
      <c r="AC378">
        <v>5260</v>
      </c>
      <c r="AD378">
        <v>1850000</v>
      </c>
      <c r="AE378">
        <v>187.99</v>
      </c>
      <c r="AF378">
        <v>910</v>
      </c>
      <c r="AG378">
        <v>187.99</v>
      </c>
      <c r="AH378" t="e">
        <v>#REF!</v>
      </c>
      <c r="AI378">
        <v>28099</v>
      </c>
      <c r="AJ378">
        <v>185900</v>
      </c>
      <c r="AK378">
        <v>187.99</v>
      </c>
      <c r="AL378">
        <v>227</v>
      </c>
      <c r="AM378">
        <v>504.59999999999309</v>
      </c>
      <c r="AN378">
        <v>187.99</v>
      </c>
      <c r="AO378">
        <v>574</v>
      </c>
      <c r="AP378">
        <v>187.99</v>
      </c>
      <c r="AQ378">
        <v>56149</v>
      </c>
      <c r="AR378">
        <v>2581</v>
      </c>
      <c r="AS378">
        <v>187.99</v>
      </c>
      <c r="AT378">
        <v>207.95</v>
      </c>
      <c r="AU378">
        <v>1239</v>
      </c>
      <c r="AV378">
        <v>17759</v>
      </c>
      <c r="AW378">
        <v>507.60000000000377</v>
      </c>
      <c r="AX378">
        <v>7719</v>
      </c>
      <c r="AY378">
        <v>475.99</v>
      </c>
      <c r="AZ378">
        <v>187.99</v>
      </c>
      <c r="BA378">
        <v>678.79999999998995</v>
      </c>
      <c r="BB378">
        <v>674.80000000000837</v>
      </c>
      <c r="BC378">
        <v>7619</v>
      </c>
      <c r="BD378">
        <v>377</v>
      </c>
      <c r="BE378">
        <v>197.9</v>
      </c>
      <c r="BF378">
        <v>187.99</v>
      </c>
      <c r="BG378">
        <v>187.99</v>
      </c>
      <c r="BH378">
        <v>1239</v>
      </c>
      <c r="BI378">
        <v>187.99</v>
      </c>
      <c r="BJ378">
        <v>1979</v>
      </c>
      <c r="BK378">
        <v>227</v>
      </c>
      <c r="BL378">
        <v>7838</v>
      </c>
      <c r="BM378">
        <v>5739</v>
      </c>
      <c r="BN378">
        <v>1203.2000000000085</v>
      </c>
      <c r="BO378">
        <v>593</v>
      </c>
      <c r="BP378">
        <v>1573.0000000001173</v>
      </c>
      <c r="BQ378">
        <v>187.99</v>
      </c>
      <c r="BR378">
        <v>108.99000000000001</v>
      </c>
      <c r="BS378">
        <v>3916542</v>
      </c>
      <c r="BT378">
        <v>40452.599999999708</v>
      </c>
      <c r="BU378" t="str">
        <f>SRP[[#This Row],[Tier]]&amp;" - "&amp;DOLLAR(SRP[[#This Row],[United States]],2)&amp;" USD"</f>
        <v>376 - $187.99 USD</v>
      </c>
    </row>
    <row r="379" spans="1:73" x14ac:dyDescent="0.25">
      <c r="A379">
        <v>377</v>
      </c>
      <c r="B379">
        <v>188.49</v>
      </c>
      <c r="C379">
        <v>14326</v>
      </c>
      <c r="D379">
        <v>1191.5</v>
      </c>
      <c r="E379">
        <v>272.7</v>
      </c>
      <c r="F379">
        <v>188.49</v>
      </c>
      <c r="G379">
        <v>16565</v>
      </c>
      <c r="H379">
        <v>188.49</v>
      </c>
      <c r="I379">
        <v>376</v>
      </c>
      <c r="J379">
        <v>282.75</v>
      </c>
      <c r="K379">
        <v>188.49</v>
      </c>
      <c r="L379">
        <v>104150</v>
      </c>
      <c r="M379" t="s">
        <v>530</v>
      </c>
      <c r="N379">
        <v>288400</v>
      </c>
      <c r="O379">
        <v>94250</v>
      </c>
      <c r="P379">
        <v>1131</v>
      </c>
      <c r="Q379">
        <v>188.49</v>
      </c>
      <c r="R379">
        <v>3769</v>
      </c>
      <c r="S379">
        <v>1087.5</v>
      </c>
      <c r="T379">
        <v>1200.25</v>
      </c>
      <c r="U379">
        <v>188.49</v>
      </c>
      <c r="V379">
        <v>188.49</v>
      </c>
      <c r="W379">
        <v>188.49</v>
      </c>
      <c r="X379">
        <v>188.49</v>
      </c>
      <c r="Y379">
        <v>188.49</v>
      </c>
      <c r="Z379">
        <v>2099.5</v>
      </c>
      <c r="AA379">
        <v>37690</v>
      </c>
      <c r="AB379">
        <v>24504</v>
      </c>
      <c r="AC379">
        <v>5270</v>
      </c>
      <c r="AD379">
        <v>1855000</v>
      </c>
      <c r="AE379">
        <v>188.49</v>
      </c>
      <c r="AF379">
        <v>912.5</v>
      </c>
      <c r="AG379">
        <v>188.49</v>
      </c>
      <c r="AH379" t="e">
        <v>#REF!</v>
      </c>
      <c r="AI379">
        <v>28174</v>
      </c>
      <c r="AJ379">
        <v>186400</v>
      </c>
      <c r="AK379">
        <v>188.49</v>
      </c>
      <c r="AL379">
        <v>227.5</v>
      </c>
      <c r="AM379">
        <v>505.94999999999305</v>
      </c>
      <c r="AN379">
        <v>188.49</v>
      </c>
      <c r="AO379">
        <v>575.5</v>
      </c>
      <c r="AP379">
        <v>188.49</v>
      </c>
      <c r="AQ379">
        <v>56299</v>
      </c>
      <c r="AR379">
        <v>2588</v>
      </c>
      <c r="AS379">
        <v>188.49</v>
      </c>
      <c r="AT379">
        <v>208.45</v>
      </c>
      <c r="AU379">
        <v>1241.5</v>
      </c>
      <c r="AV379">
        <v>17806.5</v>
      </c>
      <c r="AW379">
        <v>508.9500000000038</v>
      </c>
      <c r="AX379">
        <v>7739</v>
      </c>
      <c r="AY379">
        <v>476.99</v>
      </c>
      <c r="AZ379">
        <v>188.49</v>
      </c>
      <c r="BA379">
        <v>680.5999999999899</v>
      </c>
      <c r="BB379">
        <v>676.60000000000844</v>
      </c>
      <c r="BC379">
        <v>7639</v>
      </c>
      <c r="BD379">
        <v>377.5</v>
      </c>
      <c r="BE379">
        <v>198.4</v>
      </c>
      <c r="BF379">
        <v>188.49</v>
      </c>
      <c r="BG379">
        <v>188.49</v>
      </c>
      <c r="BH379">
        <v>1241.5</v>
      </c>
      <c r="BI379">
        <v>188.49</v>
      </c>
      <c r="BJ379">
        <v>1984</v>
      </c>
      <c r="BK379">
        <v>227.5</v>
      </c>
      <c r="BL379">
        <v>7861</v>
      </c>
      <c r="BM379">
        <v>5754</v>
      </c>
      <c r="BN379">
        <v>1206.4000000000085</v>
      </c>
      <c r="BO379">
        <v>594.75</v>
      </c>
      <c r="BP379">
        <v>1577.2500000001178</v>
      </c>
      <c r="BQ379">
        <v>188.49</v>
      </c>
      <c r="BR379">
        <v>109.24000000000001</v>
      </c>
      <c r="BS379">
        <v>3926959</v>
      </c>
      <c r="BT379">
        <v>40560.199999999706</v>
      </c>
      <c r="BU379" t="str">
        <f>SRP[[#This Row],[Tier]]&amp;" - "&amp;DOLLAR(SRP[[#This Row],[United States]],2)&amp;" USD"</f>
        <v>377 - $188.49 USD</v>
      </c>
    </row>
    <row r="380" spans="1:73" x14ac:dyDescent="0.25">
      <c r="A380">
        <v>378</v>
      </c>
      <c r="B380">
        <v>188.99</v>
      </c>
      <c r="C380">
        <v>14364</v>
      </c>
      <c r="D380">
        <v>1194</v>
      </c>
      <c r="E380">
        <v>273.45</v>
      </c>
      <c r="F380">
        <v>188.99</v>
      </c>
      <c r="G380">
        <v>16610</v>
      </c>
      <c r="H380">
        <v>188.99</v>
      </c>
      <c r="I380">
        <v>377</v>
      </c>
      <c r="J380">
        <v>283.5</v>
      </c>
      <c r="K380">
        <v>188.99</v>
      </c>
      <c r="L380">
        <v>104400</v>
      </c>
      <c r="M380" t="s">
        <v>530</v>
      </c>
      <c r="N380">
        <v>288900</v>
      </c>
      <c r="O380">
        <v>94500</v>
      </c>
      <c r="P380">
        <v>1134</v>
      </c>
      <c r="Q380">
        <v>188.99</v>
      </c>
      <c r="R380">
        <v>3779</v>
      </c>
      <c r="S380">
        <v>1090</v>
      </c>
      <c r="T380">
        <v>1203.5</v>
      </c>
      <c r="U380">
        <v>188.99</v>
      </c>
      <c r="V380">
        <v>188.99</v>
      </c>
      <c r="W380">
        <v>188.99</v>
      </c>
      <c r="X380">
        <v>188.99</v>
      </c>
      <c r="Y380">
        <v>188.99</v>
      </c>
      <c r="Z380">
        <v>2106</v>
      </c>
      <c r="AA380">
        <v>37790</v>
      </c>
      <c r="AB380">
        <v>24569</v>
      </c>
      <c r="AC380">
        <v>5280</v>
      </c>
      <c r="AD380">
        <v>1860000</v>
      </c>
      <c r="AE380">
        <v>188.99</v>
      </c>
      <c r="AF380">
        <v>915</v>
      </c>
      <c r="AG380">
        <v>188.99</v>
      </c>
      <c r="AH380" t="e">
        <v>#REF!</v>
      </c>
      <c r="AI380">
        <v>28249</v>
      </c>
      <c r="AJ380">
        <v>186900</v>
      </c>
      <c r="AK380">
        <v>188.99</v>
      </c>
      <c r="AL380">
        <v>228</v>
      </c>
      <c r="AM380">
        <v>507.29999999999302</v>
      </c>
      <c r="AN380">
        <v>188.99</v>
      </c>
      <c r="AO380">
        <v>577</v>
      </c>
      <c r="AP380">
        <v>188.99</v>
      </c>
      <c r="AQ380">
        <v>56449</v>
      </c>
      <c r="AR380">
        <v>2595</v>
      </c>
      <c r="AS380">
        <v>188.99</v>
      </c>
      <c r="AT380">
        <v>208.95</v>
      </c>
      <c r="AU380">
        <v>1244</v>
      </c>
      <c r="AV380">
        <v>17854</v>
      </c>
      <c r="AW380">
        <v>510.30000000000382</v>
      </c>
      <c r="AX380">
        <v>7759</v>
      </c>
      <c r="AY380">
        <v>477.99</v>
      </c>
      <c r="AZ380">
        <v>188.99</v>
      </c>
      <c r="BA380">
        <v>682.39999999998986</v>
      </c>
      <c r="BB380">
        <v>678.4000000000085</v>
      </c>
      <c r="BC380">
        <v>7659</v>
      </c>
      <c r="BD380">
        <v>378</v>
      </c>
      <c r="BE380">
        <v>198.9</v>
      </c>
      <c r="BF380">
        <v>188.99</v>
      </c>
      <c r="BG380">
        <v>188.99</v>
      </c>
      <c r="BH380">
        <v>1244</v>
      </c>
      <c r="BI380">
        <v>188.99</v>
      </c>
      <c r="BJ380">
        <v>1989</v>
      </c>
      <c r="BK380">
        <v>228</v>
      </c>
      <c r="BL380">
        <v>7884</v>
      </c>
      <c r="BM380">
        <v>5769</v>
      </c>
      <c r="BN380">
        <v>1209.6000000000085</v>
      </c>
      <c r="BO380">
        <v>596.5</v>
      </c>
      <c r="BP380">
        <v>1581.5000000001182</v>
      </c>
      <c r="BQ380">
        <v>188.99</v>
      </c>
      <c r="BR380">
        <v>109.49000000000001</v>
      </c>
      <c r="BS380">
        <v>3937376</v>
      </c>
      <c r="BT380">
        <v>40667.799999999705</v>
      </c>
      <c r="BU380" t="str">
        <f>SRP[[#This Row],[Tier]]&amp;" - "&amp;DOLLAR(SRP[[#This Row],[United States]],2)&amp;" USD"</f>
        <v>378 - $188.99 USD</v>
      </c>
    </row>
    <row r="381" spans="1:73" x14ac:dyDescent="0.25">
      <c r="A381">
        <v>379</v>
      </c>
      <c r="B381">
        <v>189.49</v>
      </c>
      <c r="C381">
        <v>14402</v>
      </c>
      <c r="D381">
        <v>1196.5</v>
      </c>
      <c r="E381">
        <v>274.2</v>
      </c>
      <c r="F381">
        <v>189.49</v>
      </c>
      <c r="G381">
        <v>16655</v>
      </c>
      <c r="H381">
        <v>189.49</v>
      </c>
      <c r="I381">
        <v>378</v>
      </c>
      <c r="J381">
        <v>284.25</v>
      </c>
      <c r="K381">
        <v>189.49</v>
      </c>
      <c r="L381">
        <v>104650</v>
      </c>
      <c r="M381" t="s">
        <v>530</v>
      </c>
      <c r="N381">
        <v>289400</v>
      </c>
      <c r="O381">
        <v>94750</v>
      </c>
      <c r="P381">
        <v>1137</v>
      </c>
      <c r="Q381">
        <v>189.49</v>
      </c>
      <c r="R381">
        <v>3789</v>
      </c>
      <c r="S381">
        <v>1092.5</v>
      </c>
      <c r="T381">
        <v>1206.75</v>
      </c>
      <c r="U381">
        <v>189.49</v>
      </c>
      <c r="V381">
        <v>189.49</v>
      </c>
      <c r="W381">
        <v>189.49</v>
      </c>
      <c r="X381">
        <v>189.49</v>
      </c>
      <c r="Y381">
        <v>189.49</v>
      </c>
      <c r="Z381">
        <v>2112.5</v>
      </c>
      <c r="AA381">
        <v>37890</v>
      </c>
      <c r="AB381">
        <v>24634</v>
      </c>
      <c r="AC381">
        <v>5290</v>
      </c>
      <c r="AD381">
        <v>1865000</v>
      </c>
      <c r="AE381">
        <v>189.49</v>
      </c>
      <c r="AF381">
        <v>917.5</v>
      </c>
      <c r="AG381">
        <v>189.49</v>
      </c>
      <c r="AH381" t="e">
        <v>#REF!</v>
      </c>
      <c r="AI381">
        <v>28324</v>
      </c>
      <c r="AJ381">
        <v>187400</v>
      </c>
      <c r="AK381">
        <v>189.49</v>
      </c>
      <c r="AL381">
        <v>228.5</v>
      </c>
      <c r="AM381">
        <v>508.64999999999299</v>
      </c>
      <c r="AN381">
        <v>189.49</v>
      </c>
      <c r="AO381">
        <v>578.5</v>
      </c>
      <c r="AP381">
        <v>189.49</v>
      </c>
      <c r="AQ381">
        <v>56599</v>
      </c>
      <c r="AR381">
        <v>2602</v>
      </c>
      <c r="AS381">
        <v>189.49</v>
      </c>
      <c r="AT381">
        <v>209.45</v>
      </c>
      <c r="AU381">
        <v>1246.5</v>
      </c>
      <c r="AV381">
        <v>17901.5</v>
      </c>
      <c r="AW381">
        <v>511.65000000000384</v>
      </c>
      <c r="AX381">
        <v>7779</v>
      </c>
      <c r="AY381">
        <v>478.99</v>
      </c>
      <c r="AZ381">
        <v>189.49</v>
      </c>
      <c r="BA381">
        <v>684.19999999998981</v>
      </c>
      <c r="BB381">
        <v>680.20000000000857</v>
      </c>
      <c r="BC381">
        <v>7679</v>
      </c>
      <c r="BD381">
        <v>378.5</v>
      </c>
      <c r="BE381">
        <v>199.4</v>
      </c>
      <c r="BF381">
        <v>189.49</v>
      </c>
      <c r="BG381">
        <v>189.49</v>
      </c>
      <c r="BH381">
        <v>1246.5</v>
      </c>
      <c r="BI381">
        <v>189.49</v>
      </c>
      <c r="BJ381">
        <v>1994</v>
      </c>
      <c r="BK381">
        <v>228.5</v>
      </c>
      <c r="BL381">
        <v>7907</v>
      </c>
      <c r="BM381">
        <v>5784</v>
      </c>
      <c r="BN381">
        <v>1212.8000000000086</v>
      </c>
      <c r="BO381">
        <v>598.25</v>
      </c>
      <c r="BP381">
        <v>1585.7500000001187</v>
      </c>
      <c r="BQ381">
        <v>189.49</v>
      </c>
      <c r="BR381">
        <v>109.74000000000001</v>
      </c>
      <c r="BS381">
        <v>3947793</v>
      </c>
      <c r="BT381">
        <v>40775.399999999703</v>
      </c>
      <c r="BU381" t="str">
        <f>SRP[[#This Row],[Tier]]&amp;" - "&amp;DOLLAR(SRP[[#This Row],[United States]],2)&amp;" USD"</f>
        <v>379 - $189.49 USD</v>
      </c>
    </row>
    <row r="382" spans="1:73" x14ac:dyDescent="0.25">
      <c r="A382">
        <v>380</v>
      </c>
      <c r="B382">
        <v>189.99</v>
      </c>
      <c r="C382">
        <v>14440</v>
      </c>
      <c r="D382">
        <v>1199</v>
      </c>
      <c r="E382">
        <v>274.95</v>
      </c>
      <c r="F382">
        <v>189.99</v>
      </c>
      <c r="G382">
        <v>16700</v>
      </c>
      <c r="H382">
        <v>189.99</v>
      </c>
      <c r="I382">
        <v>379</v>
      </c>
      <c r="J382">
        <v>285</v>
      </c>
      <c r="K382">
        <v>189.99</v>
      </c>
      <c r="L382">
        <v>104900</v>
      </c>
      <c r="M382" t="s">
        <v>530</v>
      </c>
      <c r="N382">
        <v>289900</v>
      </c>
      <c r="O382">
        <v>95000</v>
      </c>
      <c r="P382">
        <v>1140</v>
      </c>
      <c r="Q382">
        <v>189.99</v>
      </c>
      <c r="R382">
        <v>3799</v>
      </c>
      <c r="S382">
        <v>1095</v>
      </c>
      <c r="T382">
        <v>1210</v>
      </c>
      <c r="U382">
        <v>189.99</v>
      </c>
      <c r="V382">
        <v>189.99</v>
      </c>
      <c r="W382">
        <v>189.99</v>
      </c>
      <c r="X382">
        <v>189.99</v>
      </c>
      <c r="Y382">
        <v>189.99</v>
      </c>
      <c r="Z382">
        <v>2119</v>
      </c>
      <c r="AA382">
        <v>37990</v>
      </c>
      <c r="AB382">
        <v>24699</v>
      </c>
      <c r="AC382">
        <v>5300</v>
      </c>
      <c r="AD382">
        <v>1870000</v>
      </c>
      <c r="AE382">
        <v>189.99</v>
      </c>
      <c r="AF382">
        <v>920</v>
      </c>
      <c r="AG382">
        <v>189.99</v>
      </c>
      <c r="AH382" t="e">
        <v>#REF!</v>
      </c>
      <c r="AI382">
        <v>28399</v>
      </c>
      <c r="AJ382">
        <v>187900</v>
      </c>
      <c r="AK382">
        <v>189.99</v>
      </c>
      <c r="AL382">
        <v>229</v>
      </c>
      <c r="AM382">
        <v>509.99999999999295</v>
      </c>
      <c r="AN382">
        <v>189.99</v>
      </c>
      <c r="AO382">
        <v>580</v>
      </c>
      <c r="AP382">
        <v>189.99</v>
      </c>
      <c r="AQ382">
        <v>56749</v>
      </c>
      <c r="AR382">
        <v>2609</v>
      </c>
      <c r="AS382">
        <v>189.99</v>
      </c>
      <c r="AT382">
        <v>209.95</v>
      </c>
      <c r="AU382">
        <v>1249</v>
      </c>
      <c r="AV382">
        <v>17949</v>
      </c>
      <c r="AW382">
        <v>513.00000000000387</v>
      </c>
      <c r="AX382">
        <v>7799</v>
      </c>
      <c r="AY382">
        <v>479.99</v>
      </c>
      <c r="AZ382">
        <v>189.99</v>
      </c>
      <c r="BA382">
        <v>685.99999999998977</v>
      </c>
      <c r="BB382">
        <v>682.00000000000864</v>
      </c>
      <c r="BC382">
        <v>7699</v>
      </c>
      <c r="BD382">
        <v>379</v>
      </c>
      <c r="BE382">
        <v>199.9</v>
      </c>
      <c r="BF382">
        <v>189.99</v>
      </c>
      <c r="BG382">
        <v>189.99</v>
      </c>
      <c r="BH382">
        <v>1249</v>
      </c>
      <c r="BI382">
        <v>189.99</v>
      </c>
      <c r="BJ382">
        <v>1999</v>
      </c>
      <c r="BK382">
        <v>229</v>
      </c>
      <c r="BL382">
        <v>7930</v>
      </c>
      <c r="BM382">
        <v>5799</v>
      </c>
      <c r="BN382">
        <v>1216.0000000000086</v>
      </c>
      <c r="BO382">
        <v>600</v>
      </c>
      <c r="BP382">
        <v>1590.0000000001191</v>
      </c>
      <c r="BQ382">
        <v>189.99</v>
      </c>
      <c r="BR382">
        <v>109.99000000000001</v>
      </c>
      <c r="BS382">
        <v>3958210</v>
      </c>
      <c r="BT382">
        <v>40882.999999999702</v>
      </c>
      <c r="BU382" t="str">
        <f>SRP[[#This Row],[Tier]]&amp;" - "&amp;DOLLAR(SRP[[#This Row],[United States]],2)&amp;" USD"</f>
        <v>380 - $189.99 USD</v>
      </c>
    </row>
    <row r="383" spans="1:73" x14ac:dyDescent="0.25">
      <c r="A383">
        <v>381</v>
      </c>
      <c r="B383">
        <v>190.49</v>
      </c>
      <c r="C383">
        <v>14478</v>
      </c>
      <c r="D383">
        <v>1201.5</v>
      </c>
      <c r="E383">
        <v>275.7</v>
      </c>
      <c r="F383">
        <v>190.49</v>
      </c>
      <c r="G383">
        <v>16745</v>
      </c>
      <c r="H383">
        <v>190.49</v>
      </c>
      <c r="I383">
        <v>380</v>
      </c>
      <c r="J383">
        <v>285.75</v>
      </c>
      <c r="K383">
        <v>190.49</v>
      </c>
      <c r="L383">
        <v>105150</v>
      </c>
      <c r="M383" t="s">
        <v>530</v>
      </c>
      <c r="N383">
        <v>290400</v>
      </c>
      <c r="O383">
        <v>95250</v>
      </c>
      <c r="P383">
        <v>1143</v>
      </c>
      <c r="Q383">
        <v>190.49</v>
      </c>
      <c r="R383">
        <v>3809</v>
      </c>
      <c r="S383">
        <v>1097.5</v>
      </c>
      <c r="T383">
        <v>1213.25</v>
      </c>
      <c r="U383">
        <v>190.49</v>
      </c>
      <c r="V383">
        <v>190.49</v>
      </c>
      <c r="W383">
        <v>190.49</v>
      </c>
      <c r="X383">
        <v>190.49</v>
      </c>
      <c r="Y383">
        <v>190.49</v>
      </c>
      <c r="Z383">
        <v>2125.5</v>
      </c>
      <c r="AA383">
        <v>38090</v>
      </c>
      <c r="AB383">
        <v>24764</v>
      </c>
      <c r="AC383">
        <v>5310</v>
      </c>
      <c r="AD383">
        <v>1875000</v>
      </c>
      <c r="AE383">
        <v>190.49</v>
      </c>
      <c r="AF383">
        <v>922.5</v>
      </c>
      <c r="AG383">
        <v>190.49</v>
      </c>
      <c r="AH383" t="e">
        <v>#REF!</v>
      </c>
      <c r="AI383">
        <v>28474</v>
      </c>
      <c r="AJ383">
        <v>188400</v>
      </c>
      <c r="AK383">
        <v>190.49</v>
      </c>
      <c r="AL383">
        <v>229.5</v>
      </c>
      <c r="AM383">
        <v>511.34999999999292</v>
      </c>
      <c r="AN383">
        <v>190.49</v>
      </c>
      <c r="AO383">
        <v>581.5</v>
      </c>
      <c r="AP383">
        <v>190.49</v>
      </c>
      <c r="AQ383">
        <v>56899</v>
      </c>
      <c r="AR383">
        <v>2616</v>
      </c>
      <c r="AS383">
        <v>190.49</v>
      </c>
      <c r="AT383">
        <v>210.45</v>
      </c>
      <c r="AU383">
        <v>1251.5</v>
      </c>
      <c r="AV383">
        <v>17996.5</v>
      </c>
      <c r="AW383">
        <v>514.35000000000389</v>
      </c>
      <c r="AX383">
        <v>7819</v>
      </c>
      <c r="AY383">
        <v>480.99</v>
      </c>
      <c r="AZ383">
        <v>190.49</v>
      </c>
      <c r="BA383">
        <v>687.79999999998972</v>
      </c>
      <c r="BB383">
        <v>683.80000000000871</v>
      </c>
      <c r="BC383">
        <v>7719</v>
      </c>
      <c r="BD383">
        <v>379.5</v>
      </c>
      <c r="BE383">
        <v>200.4</v>
      </c>
      <c r="BF383">
        <v>190.49</v>
      </c>
      <c r="BG383">
        <v>190.49</v>
      </c>
      <c r="BH383">
        <v>1251.5</v>
      </c>
      <c r="BI383">
        <v>190.49</v>
      </c>
      <c r="BJ383">
        <v>2004</v>
      </c>
      <c r="BK383">
        <v>229.5</v>
      </c>
      <c r="BL383">
        <v>7953</v>
      </c>
      <c r="BM383">
        <v>5814</v>
      </c>
      <c r="BN383">
        <v>1219.2000000000087</v>
      </c>
      <c r="BO383">
        <v>601.75</v>
      </c>
      <c r="BP383">
        <v>1594.2500000001196</v>
      </c>
      <c r="BQ383">
        <v>190.49</v>
      </c>
      <c r="BR383">
        <v>110.24000000000001</v>
      </c>
      <c r="BS383">
        <v>3968627</v>
      </c>
      <c r="BT383">
        <v>40990.5999999997</v>
      </c>
      <c r="BU383" t="str">
        <f>SRP[[#This Row],[Tier]]&amp;" - "&amp;DOLLAR(SRP[[#This Row],[United States]],2)&amp;" USD"</f>
        <v>381 - $190.49 USD</v>
      </c>
    </row>
    <row r="384" spans="1:73" x14ac:dyDescent="0.25">
      <c r="A384">
        <v>382</v>
      </c>
      <c r="B384">
        <v>190.99</v>
      </c>
      <c r="C384">
        <v>14516</v>
      </c>
      <c r="D384">
        <v>1204</v>
      </c>
      <c r="E384">
        <v>276.45</v>
      </c>
      <c r="F384">
        <v>190.99</v>
      </c>
      <c r="G384">
        <v>16790</v>
      </c>
      <c r="H384">
        <v>190.99</v>
      </c>
      <c r="I384">
        <v>381</v>
      </c>
      <c r="J384">
        <v>286.5</v>
      </c>
      <c r="K384">
        <v>190.99</v>
      </c>
      <c r="L384">
        <v>105400</v>
      </c>
      <c r="M384" t="s">
        <v>530</v>
      </c>
      <c r="N384">
        <v>290900</v>
      </c>
      <c r="O384">
        <v>95500</v>
      </c>
      <c r="P384">
        <v>1146</v>
      </c>
      <c r="Q384">
        <v>190.99</v>
      </c>
      <c r="R384">
        <v>3819</v>
      </c>
      <c r="S384">
        <v>1100</v>
      </c>
      <c r="T384">
        <v>1216.5</v>
      </c>
      <c r="U384">
        <v>190.99</v>
      </c>
      <c r="V384">
        <v>190.99</v>
      </c>
      <c r="W384">
        <v>190.99</v>
      </c>
      <c r="X384">
        <v>190.99</v>
      </c>
      <c r="Y384">
        <v>190.99</v>
      </c>
      <c r="Z384">
        <v>2132</v>
      </c>
      <c r="AA384">
        <v>38190</v>
      </c>
      <c r="AB384">
        <v>24829</v>
      </c>
      <c r="AC384">
        <v>5320</v>
      </c>
      <c r="AD384">
        <v>1880000</v>
      </c>
      <c r="AE384">
        <v>190.99</v>
      </c>
      <c r="AF384">
        <v>925</v>
      </c>
      <c r="AG384">
        <v>190.99</v>
      </c>
      <c r="AH384" t="e">
        <v>#REF!</v>
      </c>
      <c r="AI384">
        <v>28549</v>
      </c>
      <c r="AJ384">
        <v>188900</v>
      </c>
      <c r="AK384">
        <v>190.99</v>
      </c>
      <c r="AL384">
        <v>230</v>
      </c>
      <c r="AM384">
        <v>512.69999999999288</v>
      </c>
      <c r="AN384">
        <v>190.99</v>
      </c>
      <c r="AO384">
        <v>583</v>
      </c>
      <c r="AP384">
        <v>190.99</v>
      </c>
      <c r="AQ384">
        <v>57049</v>
      </c>
      <c r="AR384">
        <v>2623</v>
      </c>
      <c r="AS384">
        <v>190.99</v>
      </c>
      <c r="AT384">
        <v>210.95</v>
      </c>
      <c r="AU384">
        <v>1254</v>
      </c>
      <c r="AV384">
        <v>18044</v>
      </c>
      <c r="AW384">
        <v>515.70000000000391</v>
      </c>
      <c r="AX384">
        <v>7839</v>
      </c>
      <c r="AY384">
        <v>481.99</v>
      </c>
      <c r="AZ384">
        <v>190.99</v>
      </c>
      <c r="BA384">
        <v>689.59999999998968</v>
      </c>
      <c r="BB384">
        <v>685.60000000000878</v>
      </c>
      <c r="BC384">
        <v>7739</v>
      </c>
      <c r="BD384">
        <v>380</v>
      </c>
      <c r="BE384">
        <v>200.9</v>
      </c>
      <c r="BF384">
        <v>190.99</v>
      </c>
      <c r="BG384">
        <v>190.99</v>
      </c>
      <c r="BH384">
        <v>1254</v>
      </c>
      <c r="BI384">
        <v>190.99</v>
      </c>
      <c r="BJ384">
        <v>2009</v>
      </c>
      <c r="BK384">
        <v>230</v>
      </c>
      <c r="BL384">
        <v>7976</v>
      </c>
      <c r="BM384">
        <v>5829</v>
      </c>
      <c r="BN384">
        <v>1222.4000000000087</v>
      </c>
      <c r="BO384">
        <v>603.5</v>
      </c>
      <c r="BP384">
        <v>1598.5000000001201</v>
      </c>
      <c r="BQ384">
        <v>190.99</v>
      </c>
      <c r="BR384">
        <v>110.49000000000001</v>
      </c>
      <c r="BS384">
        <v>3979044</v>
      </c>
      <c r="BT384">
        <v>41098.199999999699</v>
      </c>
      <c r="BU384" t="str">
        <f>SRP[[#This Row],[Tier]]&amp;" - "&amp;DOLLAR(SRP[[#This Row],[United States]],2)&amp;" USD"</f>
        <v>382 - $190.99 USD</v>
      </c>
    </row>
    <row r="385" spans="1:73" x14ac:dyDescent="0.25">
      <c r="A385">
        <v>383</v>
      </c>
      <c r="B385">
        <v>191.49</v>
      </c>
      <c r="C385">
        <v>14554</v>
      </c>
      <c r="D385">
        <v>1206.5</v>
      </c>
      <c r="E385">
        <v>277.2</v>
      </c>
      <c r="F385">
        <v>191.49</v>
      </c>
      <c r="G385">
        <v>16835</v>
      </c>
      <c r="H385">
        <v>191.49</v>
      </c>
      <c r="I385">
        <v>382</v>
      </c>
      <c r="J385">
        <v>287.25</v>
      </c>
      <c r="K385">
        <v>191.49</v>
      </c>
      <c r="L385">
        <v>105650</v>
      </c>
      <c r="M385" t="s">
        <v>530</v>
      </c>
      <c r="N385">
        <v>291400</v>
      </c>
      <c r="O385">
        <v>95750</v>
      </c>
      <c r="P385">
        <v>1149</v>
      </c>
      <c r="Q385">
        <v>191.49</v>
      </c>
      <c r="R385">
        <v>3829</v>
      </c>
      <c r="S385">
        <v>1102.5</v>
      </c>
      <c r="T385">
        <v>1219.75</v>
      </c>
      <c r="U385">
        <v>191.49</v>
      </c>
      <c r="V385">
        <v>191.49</v>
      </c>
      <c r="W385">
        <v>191.49</v>
      </c>
      <c r="X385">
        <v>191.49</v>
      </c>
      <c r="Y385">
        <v>191.49</v>
      </c>
      <c r="Z385">
        <v>2138.5</v>
      </c>
      <c r="AA385">
        <v>38290</v>
      </c>
      <c r="AB385">
        <v>24894</v>
      </c>
      <c r="AC385">
        <v>5330</v>
      </c>
      <c r="AD385">
        <v>1885000</v>
      </c>
      <c r="AE385">
        <v>191.49</v>
      </c>
      <c r="AF385">
        <v>927.5</v>
      </c>
      <c r="AG385">
        <v>191.49</v>
      </c>
      <c r="AH385" t="e">
        <v>#REF!</v>
      </c>
      <c r="AI385">
        <v>28624</v>
      </c>
      <c r="AJ385">
        <v>189400</v>
      </c>
      <c r="AK385">
        <v>191.49</v>
      </c>
      <c r="AL385">
        <v>230.5</v>
      </c>
      <c r="AM385">
        <v>514.04999999999291</v>
      </c>
      <c r="AN385">
        <v>191.49</v>
      </c>
      <c r="AO385">
        <v>584.5</v>
      </c>
      <c r="AP385">
        <v>191.49</v>
      </c>
      <c r="AQ385">
        <v>57199</v>
      </c>
      <c r="AR385">
        <v>2630</v>
      </c>
      <c r="AS385">
        <v>191.49</v>
      </c>
      <c r="AT385">
        <v>211.45</v>
      </c>
      <c r="AU385">
        <v>1256.5</v>
      </c>
      <c r="AV385">
        <v>18091.5</v>
      </c>
      <c r="AW385">
        <v>517.05000000000393</v>
      </c>
      <c r="AX385">
        <v>7859</v>
      </c>
      <c r="AY385">
        <v>482.99</v>
      </c>
      <c r="AZ385">
        <v>191.49</v>
      </c>
      <c r="BA385">
        <v>691.39999999998963</v>
      </c>
      <c r="BB385">
        <v>687.40000000000884</v>
      </c>
      <c r="BC385">
        <v>7759</v>
      </c>
      <c r="BD385">
        <v>380.5</v>
      </c>
      <c r="BE385">
        <v>201.4</v>
      </c>
      <c r="BF385">
        <v>191.49</v>
      </c>
      <c r="BG385">
        <v>191.49</v>
      </c>
      <c r="BH385">
        <v>1256.5</v>
      </c>
      <c r="BI385">
        <v>191.49</v>
      </c>
      <c r="BJ385">
        <v>2014</v>
      </c>
      <c r="BK385">
        <v>230.5</v>
      </c>
      <c r="BL385">
        <v>7999</v>
      </c>
      <c r="BM385">
        <v>5844</v>
      </c>
      <c r="BN385">
        <v>1225.6000000000088</v>
      </c>
      <c r="BO385">
        <v>605.25</v>
      </c>
      <c r="BP385">
        <v>1602.7500000001205</v>
      </c>
      <c r="BQ385">
        <v>191.49</v>
      </c>
      <c r="BR385">
        <v>110.74000000000001</v>
      </c>
      <c r="BS385">
        <v>3989461</v>
      </c>
      <c r="BT385">
        <v>41205.799999999697</v>
      </c>
      <c r="BU385" t="str">
        <f>SRP[[#This Row],[Tier]]&amp;" - "&amp;DOLLAR(SRP[[#This Row],[United States]],2)&amp;" USD"</f>
        <v>383 - $191.49 USD</v>
      </c>
    </row>
    <row r="386" spans="1:73" x14ac:dyDescent="0.25">
      <c r="A386">
        <v>384</v>
      </c>
      <c r="B386">
        <v>191.99</v>
      </c>
      <c r="C386">
        <v>14592</v>
      </c>
      <c r="D386">
        <v>1209</v>
      </c>
      <c r="E386">
        <v>277.95</v>
      </c>
      <c r="F386">
        <v>191.99</v>
      </c>
      <c r="G386">
        <v>16880</v>
      </c>
      <c r="H386">
        <v>191.99</v>
      </c>
      <c r="I386">
        <v>383</v>
      </c>
      <c r="J386">
        <v>288</v>
      </c>
      <c r="K386">
        <v>191.99</v>
      </c>
      <c r="L386">
        <v>105900</v>
      </c>
      <c r="M386" t="s">
        <v>530</v>
      </c>
      <c r="N386">
        <v>291900</v>
      </c>
      <c r="O386">
        <v>96000</v>
      </c>
      <c r="P386">
        <v>1152</v>
      </c>
      <c r="Q386">
        <v>191.99</v>
      </c>
      <c r="R386">
        <v>3839</v>
      </c>
      <c r="S386">
        <v>1105</v>
      </c>
      <c r="T386">
        <v>1223</v>
      </c>
      <c r="U386">
        <v>191.99</v>
      </c>
      <c r="V386">
        <v>191.99</v>
      </c>
      <c r="W386">
        <v>191.99</v>
      </c>
      <c r="X386">
        <v>191.99</v>
      </c>
      <c r="Y386">
        <v>191.99</v>
      </c>
      <c r="Z386">
        <v>2145</v>
      </c>
      <c r="AA386">
        <v>38390</v>
      </c>
      <c r="AB386">
        <v>24959</v>
      </c>
      <c r="AC386">
        <v>5340</v>
      </c>
      <c r="AD386">
        <v>1890000</v>
      </c>
      <c r="AE386">
        <v>191.99</v>
      </c>
      <c r="AF386">
        <v>930</v>
      </c>
      <c r="AG386">
        <v>191.99</v>
      </c>
      <c r="AH386" t="e">
        <v>#REF!</v>
      </c>
      <c r="AI386">
        <v>28699</v>
      </c>
      <c r="AJ386">
        <v>189900</v>
      </c>
      <c r="AK386">
        <v>191.99</v>
      </c>
      <c r="AL386">
        <v>231</v>
      </c>
      <c r="AM386">
        <v>515.39999999999293</v>
      </c>
      <c r="AN386">
        <v>191.99</v>
      </c>
      <c r="AO386">
        <v>586</v>
      </c>
      <c r="AP386">
        <v>191.99</v>
      </c>
      <c r="AQ386">
        <v>57349</v>
      </c>
      <c r="AR386">
        <v>2637</v>
      </c>
      <c r="AS386">
        <v>191.99</v>
      </c>
      <c r="AT386">
        <v>211.95</v>
      </c>
      <c r="AU386">
        <v>1259</v>
      </c>
      <c r="AV386">
        <v>18139</v>
      </c>
      <c r="AW386">
        <v>518.40000000000396</v>
      </c>
      <c r="AX386">
        <v>7879</v>
      </c>
      <c r="AY386">
        <v>483.99</v>
      </c>
      <c r="AZ386">
        <v>191.99</v>
      </c>
      <c r="BA386">
        <v>693.19999999998959</v>
      </c>
      <c r="BB386">
        <v>689.20000000000891</v>
      </c>
      <c r="BC386">
        <v>7779</v>
      </c>
      <c r="BD386">
        <v>381</v>
      </c>
      <c r="BE386">
        <v>201.9</v>
      </c>
      <c r="BF386">
        <v>191.99</v>
      </c>
      <c r="BG386">
        <v>191.99</v>
      </c>
      <c r="BH386">
        <v>1259</v>
      </c>
      <c r="BI386">
        <v>191.99</v>
      </c>
      <c r="BJ386">
        <v>2019</v>
      </c>
      <c r="BK386">
        <v>231</v>
      </c>
      <c r="BL386">
        <v>8022</v>
      </c>
      <c r="BM386">
        <v>5859</v>
      </c>
      <c r="BN386">
        <v>1228.8000000000088</v>
      </c>
      <c r="BO386">
        <v>607</v>
      </c>
      <c r="BP386">
        <v>1607.000000000121</v>
      </c>
      <c r="BQ386">
        <v>191.99</v>
      </c>
      <c r="BR386">
        <v>110.99000000000001</v>
      </c>
      <c r="BS386">
        <v>3999878</v>
      </c>
      <c r="BT386">
        <v>41313.399999999696</v>
      </c>
      <c r="BU386" t="str">
        <f>SRP[[#This Row],[Tier]]&amp;" - "&amp;DOLLAR(SRP[[#This Row],[United States]],2)&amp;" USD"</f>
        <v>384 - $191.99 USD</v>
      </c>
    </row>
    <row r="387" spans="1:73" x14ac:dyDescent="0.25">
      <c r="A387">
        <v>385</v>
      </c>
      <c r="B387">
        <v>192.49</v>
      </c>
      <c r="C387">
        <v>14630</v>
      </c>
      <c r="D387">
        <v>1211.5</v>
      </c>
      <c r="E387">
        <v>278.7</v>
      </c>
      <c r="F387">
        <v>192.49</v>
      </c>
      <c r="G387">
        <v>16925</v>
      </c>
      <c r="H387">
        <v>192.49</v>
      </c>
      <c r="I387">
        <v>384</v>
      </c>
      <c r="J387">
        <v>288.75</v>
      </c>
      <c r="K387">
        <v>192.49</v>
      </c>
      <c r="L387">
        <v>106150</v>
      </c>
      <c r="M387" t="s">
        <v>530</v>
      </c>
      <c r="N387">
        <v>292400</v>
      </c>
      <c r="O387">
        <v>96250</v>
      </c>
      <c r="P387">
        <v>1155</v>
      </c>
      <c r="Q387">
        <v>192.49</v>
      </c>
      <c r="R387">
        <v>3849</v>
      </c>
      <c r="S387">
        <v>1107.5</v>
      </c>
      <c r="T387">
        <v>1226.25</v>
      </c>
      <c r="U387">
        <v>192.49</v>
      </c>
      <c r="V387">
        <v>192.49</v>
      </c>
      <c r="W387">
        <v>192.49</v>
      </c>
      <c r="X387">
        <v>192.49</v>
      </c>
      <c r="Y387">
        <v>192.49</v>
      </c>
      <c r="Z387">
        <v>2151.5</v>
      </c>
      <c r="AA387">
        <v>38490</v>
      </c>
      <c r="AB387">
        <v>25024</v>
      </c>
      <c r="AC387">
        <v>5350</v>
      </c>
      <c r="AD387">
        <v>1895000</v>
      </c>
      <c r="AE387">
        <v>192.49</v>
      </c>
      <c r="AF387">
        <v>932.5</v>
      </c>
      <c r="AG387">
        <v>192.49</v>
      </c>
      <c r="AH387" t="e">
        <v>#REF!</v>
      </c>
      <c r="AI387">
        <v>28774</v>
      </c>
      <c r="AJ387">
        <v>190400</v>
      </c>
      <c r="AK387">
        <v>192.49</v>
      </c>
      <c r="AL387">
        <v>231.5</v>
      </c>
      <c r="AM387">
        <v>516.74999999999295</v>
      </c>
      <c r="AN387">
        <v>192.49</v>
      </c>
      <c r="AO387">
        <v>587.5</v>
      </c>
      <c r="AP387">
        <v>192.49</v>
      </c>
      <c r="AQ387">
        <v>57499</v>
      </c>
      <c r="AR387">
        <v>2644</v>
      </c>
      <c r="AS387">
        <v>192.49</v>
      </c>
      <c r="AT387">
        <v>212.45</v>
      </c>
      <c r="AU387">
        <v>1261.5</v>
      </c>
      <c r="AV387">
        <v>18186.5</v>
      </c>
      <c r="AW387">
        <v>519.75000000000398</v>
      </c>
      <c r="AX387">
        <v>7899</v>
      </c>
      <c r="AY387">
        <v>484.99</v>
      </c>
      <c r="AZ387">
        <v>192.49</v>
      </c>
      <c r="BA387">
        <v>694.99999999998954</v>
      </c>
      <c r="BB387">
        <v>691.00000000000898</v>
      </c>
      <c r="BC387">
        <v>7799</v>
      </c>
      <c r="BD387">
        <v>381.5</v>
      </c>
      <c r="BE387">
        <v>202.4</v>
      </c>
      <c r="BF387">
        <v>192.49</v>
      </c>
      <c r="BG387">
        <v>192.49</v>
      </c>
      <c r="BH387">
        <v>1261.5</v>
      </c>
      <c r="BI387">
        <v>192.49</v>
      </c>
      <c r="BJ387">
        <v>2024</v>
      </c>
      <c r="BK387">
        <v>231.5</v>
      </c>
      <c r="BL387">
        <v>8045</v>
      </c>
      <c r="BM387">
        <v>5874</v>
      </c>
      <c r="BN387">
        <v>1232.0000000000089</v>
      </c>
      <c r="BO387">
        <v>608.75</v>
      </c>
      <c r="BP387">
        <v>1611.2500000001214</v>
      </c>
      <c r="BQ387">
        <v>192.49</v>
      </c>
      <c r="BR387">
        <v>111.24000000000001</v>
      </c>
      <c r="BS387">
        <v>4010295</v>
      </c>
      <c r="BT387">
        <v>41420.999999999694</v>
      </c>
      <c r="BU387" t="str">
        <f>SRP[[#This Row],[Tier]]&amp;" - "&amp;DOLLAR(SRP[[#This Row],[United States]],2)&amp;" USD"</f>
        <v>385 - $192.49 USD</v>
      </c>
    </row>
    <row r="388" spans="1:73" x14ac:dyDescent="0.25">
      <c r="A388">
        <v>386</v>
      </c>
      <c r="B388">
        <v>192.99</v>
      </c>
      <c r="C388">
        <v>14668</v>
      </c>
      <c r="D388">
        <v>1214</v>
      </c>
      <c r="E388">
        <v>279.45</v>
      </c>
      <c r="F388">
        <v>192.99</v>
      </c>
      <c r="G388">
        <v>16970</v>
      </c>
      <c r="H388">
        <v>192.99</v>
      </c>
      <c r="I388">
        <v>385</v>
      </c>
      <c r="J388">
        <v>289.5</v>
      </c>
      <c r="K388">
        <v>192.99</v>
      </c>
      <c r="L388">
        <v>106400</v>
      </c>
      <c r="M388" t="s">
        <v>530</v>
      </c>
      <c r="N388">
        <v>292900</v>
      </c>
      <c r="O388">
        <v>96500</v>
      </c>
      <c r="P388">
        <v>1158</v>
      </c>
      <c r="Q388">
        <v>192.99</v>
      </c>
      <c r="R388">
        <v>3859</v>
      </c>
      <c r="S388">
        <v>1110</v>
      </c>
      <c r="T388">
        <v>1229.5</v>
      </c>
      <c r="U388">
        <v>192.99</v>
      </c>
      <c r="V388">
        <v>192.99</v>
      </c>
      <c r="W388">
        <v>192.99</v>
      </c>
      <c r="X388">
        <v>192.99</v>
      </c>
      <c r="Y388">
        <v>192.99</v>
      </c>
      <c r="Z388">
        <v>2158</v>
      </c>
      <c r="AA388">
        <v>38590</v>
      </c>
      <c r="AB388">
        <v>25089</v>
      </c>
      <c r="AC388">
        <v>5360</v>
      </c>
      <c r="AD388">
        <v>1900000</v>
      </c>
      <c r="AE388">
        <v>192.99</v>
      </c>
      <c r="AF388">
        <v>935</v>
      </c>
      <c r="AG388">
        <v>192.99</v>
      </c>
      <c r="AH388" t="e">
        <v>#REF!</v>
      </c>
      <c r="AI388">
        <v>28849</v>
      </c>
      <c r="AJ388">
        <v>190900</v>
      </c>
      <c r="AK388">
        <v>192.99</v>
      </c>
      <c r="AL388">
        <v>232</v>
      </c>
      <c r="AM388">
        <v>518.09999999999297</v>
      </c>
      <c r="AN388">
        <v>192.99</v>
      </c>
      <c r="AO388">
        <v>589</v>
      </c>
      <c r="AP388">
        <v>192.99</v>
      </c>
      <c r="AQ388">
        <v>57649</v>
      </c>
      <c r="AR388">
        <v>2651</v>
      </c>
      <c r="AS388">
        <v>192.99</v>
      </c>
      <c r="AT388">
        <v>212.95</v>
      </c>
      <c r="AU388">
        <v>1264</v>
      </c>
      <c r="AV388">
        <v>18234</v>
      </c>
      <c r="AW388">
        <v>521.100000000004</v>
      </c>
      <c r="AX388">
        <v>7919</v>
      </c>
      <c r="AY388">
        <v>485.99</v>
      </c>
      <c r="AZ388">
        <v>192.99</v>
      </c>
      <c r="BA388">
        <v>696.7999999999895</v>
      </c>
      <c r="BB388">
        <v>692.80000000000905</v>
      </c>
      <c r="BC388">
        <v>7819</v>
      </c>
      <c r="BD388">
        <v>382</v>
      </c>
      <c r="BE388">
        <v>202.9</v>
      </c>
      <c r="BF388">
        <v>192.99</v>
      </c>
      <c r="BG388">
        <v>192.99</v>
      </c>
      <c r="BH388">
        <v>1264</v>
      </c>
      <c r="BI388">
        <v>192.99</v>
      </c>
      <c r="BJ388">
        <v>2029</v>
      </c>
      <c r="BK388">
        <v>232</v>
      </c>
      <c r="BL388">
        <v>8068</v>
      </c>
      <c r="BM388">
        <v>5889</v>
      </c>
      <c r="BN388">
        <v>1235.2000000000089</v>
      </c>
      <c r="BO388">
        <v>610.5</v>
      </c>
      <c r="BP388">
        <v>1615.5000000001219</v>
      </c>
      <c r="BQ388">
        <v>192.99</v>
      </c>
      <c r="BR388">
        <v>111.49000000000001</v>
      </c>
      <c r="BS388">
        <v>4020712</v>
      </c>
      <c r="BT388">
        <v>41528.599999999693</v>
      </c>
      <c r="BU388" t="str">
        <f>SRP[[#This Row],[Tier]]&amp;" - "&amp;DOLLAR(SRP[[#This Row],[United States]],2)&amp;" USD"</f>
        <v>386 - $192.99 USD</v>
      </c>
    </row>
    <row r="389" spans="1:73" x14ac:dyDescent="0.25">
      <c r="A389">
        <v>387</v>
      </c>
      <c r="B389">
        <v>193.49</v>
      </c>
      <c r="C389">
        <v>14706</v>
      </c>
      <c r="D389">
        <v>1216.5</v>
      </c>
      <c r="E389">
        <v>280.2</v>
      </c>
      <c r="F389">
        <v>193.49</v>
      </c>
      <c r="G389">
        <v>17015</v>
      </c>
      <c r="H389">
        <v>193.49</v>
      </c>
      <c r="I389">
        <v>386</v>
      </c>
      <c r="J389">
        <v>290.25</v>
      </c>
      <c r="K389">
        <v>193.49</v>
      </c>
      <c r="L389">
        <v>106650</v>
      </c>
      <c r="M389" t="s">
        <v>530</v>
      </c>
      <c r="N389">
        <v>293400</v>
      </c>
      <c r="O389">
        <v>96750</v>
      </c>
      <c r="P389">
        <v>1161</v>
      </c>
      <c r="Q389">
        <v>193.49</v>
      </c>
      <c r="R389">
        <v>3869</v>
      </c>
      <c r="S389">
        <v>1112.5</v>
      </c>
      <c r="T389">
        <v>1232.75</v>
      </c>
      <c r="U389">
        <v>193.49</v>
      </c>
      <c r="V389">
        <v>193.49</v>
      </c>
      <c r="W389">
        <v>193.49</v>
      </c>
      <c r="X389">
        <v>193.49</v>
      </c>
      <c r="Y389">
        <v>193.49</v>
      </c>
      <c r="Z389">
        <v>2164.5</v>
      </c>
      <c r="AA389">
        <v>38690</v>
      </c>
      <c r="AB389">
        <v>25154</v>
      </c>
      <c r="AC389">
        <v>5370</v>
      </c>
      <c r="AD389">
        <v>1905000</v>
      </c>
      <c r="AE389">
        <v>193.49</v>
      </c>
      <c r="AF389">
        <v>937.5</v>
      </c>
      <c r="AG389">
        <v>193.49</v>
      </c>
      <c r="AH389" t="e">
        <v>#REF!</v>
      </c>
      <c r="AI389">
        <v>28924</v>
      </c>
      <c r="AJ389">
        <v>191400</v>
      </c>
      <c r="AK389">
        <v>193.49</v>
      </c>
      <c r="AL389">
        <v>232.5</v>
      </c>
      <c r="AM389">
        <v>519.449999999993</v>
      </c>
      <c r="AN389">
        <v>193.49</v>
      </c>
      <c r="AO389">
        <v>590.5</v>
      </c>
      <c r="AP389">
        <v>193.49</v>
      </c>
      <c r="AQ389">
        <v>57799</v>
      </c>
      <c r="AR389">
        <v>2658</v>
      </c>
      <c r="AS389">
        <v>193.49</v>
      </c>
      <c r="AT389">
        <v>213.45</v>
      </c>
      <c r="AU389">
        <v>1266.5</v>
      </c>
      <c r="AV389">
        <v>18281.5</v>
      </c>
      <c r="AW389">
        <v>522.45000000000402</v>
      </c>
      <c r="AX389">
        <v>7939</v>
      </c>
      <c r="AY389">
        <v>486.99</v>
      </c>
      <c r="AZ389">
        <v>193.49</v>
      </c>
      <c r="BA389">
        <v>698.59999999998945</v>
      </c>
      <c r="BB389">
        <v>694.60000000000912</v>
      </c>
      <c r="BC389">
        <v>7839</v>
      </c>
      <c r="BD389">
        <v>382.5</v>
      </c>
      <c r="BE389">
        <v>203.4</v>
      </c>
      <c r="BF389">
        <v>193.49</v>
      </c>
      <c r="BG389">
        <v>193.49</v>
      </c>
      <c r="BH389">
        <v>1266.5</v>
      </c>
      <c r="BI389">
        <v>193.49</v>
      </c>
      <c r="BJ389">
        <v>2034</v>
      </c>
      <c r="BK389">
        <v>232.5</v>
      </c>
      <c r="BL389">
        <v>8091</v>
      </c>
      <c r="BM389">
        <v>5904</v>
      </c>
      <c r="BN389">
        <v>1238.400000000009</v>
      </c>
      <c r="BO389">
        <v>612.25</v>
      </c>
      <c r="BP389">
        <v>1619.7500000001223</v>
      </c>
      <c r="BQ389">
        <v>193.49</v>
      </c>
      <c r="BR389">
        <v>111.74000000000001</v>
      </c>
      <c r="BS389">
        <v>4031129</v>
      </c>
      <c r="BT389">
        <v>41636.199999999691</v>
      </c>
      <c r="BU389" t="str">
        <f>SRP[[#This Row],[Tier]]&amp;" - "&amp;DOLLAR(SRP[[#This Row],[United States]],2)&amp;" USD"</f>
        <v>387 - $193.49 USD</v>
      </c>
    </row>
    <row r="390" spans="1:73" x14ac:dyDescent="0.25">
      <c r="A390">
        <v>388</v>
      </c>
      <c r="B390">
        <v>193.99</v>
      </c>
      <c r="C390">
        <v>14744</v>
      </c>
      <c r="D390">
        <v>1219</v>
      </c>
      <c r="E390">
        <v>280.95</v>
      </c>
      <c r="F390">
        <v>193.99</v>
      </c>
      <c r="G390">
        <v>17060</v>
      </c>
      <c r="H390">
        <v>193.99</v>
      </c>
      <c r="I390">
        <v>387</v>
      </c>
      <c r="J390">
        <v>291</v>
      </c>
      <c r="K390">
        <v>193.99</v>
      </c>
      <c r="L390">
        <v>106900</v>
      </c>
      <c r="M390" t="s">
        <v>530</v>
      </c>
      <c r="N390">
        <v>293900</v>
      </c>
      <c r="O390">
        <v>97000</v>
      </c>
      <c r="P390">
        <v>1164</v>
      </c>
      <c r="Q390">
        <v>193.99</v>
      </c>
      <c r="R390">
        <v>3879</v>
      </c>
      <c r="S390">
        <v>1115</v>
      </c>
      <c r="T390">
        <v>1236</v>
      </c>
      <c r="U390">
        <v>193.99</v>
      </c>
      <c r="V390">
        <v>193.99</v>
      </c>
      <c r="W390">
        <v>193.99</v>
      </c>
      <c r="X390">
        <v>193.99</v>
      </c>
      <c r="Y390">
        <v>193.99</v>
      </c>
      <c r="Z390">
        <v>2171</v>
      </c>
      <c r="AA390">
        <v>38790</v>
      </c>
      <c r="AB390">
        <v>25219</v>
      </c>
      <c r="AC390">
        <v>5380</v>
      </c>
      <c r="AD390">
        <v>1910000</v>
      </c>
      <c r="AE390">
        <v>193.99</v>
      </c>
      <c r="AF390">
        <v>940</v>
      </c>
      <c r="AG390">
        <v>193.99</v>
      </c>
      <c r="AH390" t="e">
        <v>#REF!</v>
      </c>
      <c r="AI390">
        <v>28999</v>
      </c>
      <c r="AJ390">
        <v>191900</v>
      </c>
      <c r="AK390">
        <v>193.99</v>
      </c>
      <c r="AL390">
        <v>233</v>
      </c>
      <c r="AM390">
        <v>520.79999999999302</v>
      </c>
      <c r="AN390">
        <v>193.99</v>
      </c>
      <c r="AO390">
        <v>592</v>
      </c>
      <c r="AP390">
        <v>193.99</v>
      </c>
      <c r="AQ390">
        <v>57949</v>
      </c>
      <c r="AR390">
        <v>2665</v>
      </c>
      <c r="AS390">
        <v>193.99</v>
      </c>
      <c r="AT390">
        <v>213.95</v>
      </c>
      <c r="AU390">
        <v>1269</v>
      </c>
      <c r="AV390">
        <v>18329</v>
      </c>
      <c r="AW390">
        <v>523.80000000000405</v>
      </c>
      <c r="AX390">
        <v>7959</v>
      </c>
      <c r="AY390">
        <v>487.99</v>
      </c>
      <c r="AZ390">
        <v>193.99</v>
      </c>
      <c r="BA390">
        <v>700.3999999999894</v>
      </c>
      <c r="BB390">
        <v>696.40000000000919</v>
      </c>
      <c r="BC390">
        <v>7859</v>
      </c>
      <c r="BD390">
        <v>383</v>
      </c>
      <c r="BE390">
        <v>203.9</v>
      </c>
      <c r="BF390">
        <v>193.99</v>
      </c>
      <c r="BG390">
        <v>193.99</v>
      </c>
      <c r="BH390">
        <v>1269</v>
      </c>
      <c r="BI390">
        <v>193.99</v>
      </c>
      <c r="BJ390">
        <v>2039</v>
      </c>
      <c r="BK390">
        <v>233</v>
      </c>
      <c r="BL390">
        <v>8114</v>
      </c>
      <c r="BM390">
        <v>5919</v>
      </c>
      <c r="BN390">
        <v>1241.600000000009</v>
      </c>
      <c r="BO390">
        <v>614</v>
      </c>
      <c r="BP390">
        <v>1624.0000000001228</v>
      </c>
      <c r="BQ390">
        <v>193.99</v>
      </c>
      <c r="BR390">
        <v>111.99000000000001</v>
      </c>
      <c r="BS390">
        <v>4041546</v>
      </c>
      <c r="BT390">
        <v>41743.79999999969</v>
      </c>
      <c r="BU390" t="str">
        <f>SRP[[#This Row],[Tier]]&amp;" - "&amp;DOLLAR(SRP[[#This Row],[United States]],2)&amp;" USD"</f>
        <v>388 - $193.99 USD</v>
      </c>
    </row>
    <row r="391" spans="1:73" x14ac:dyDescent="0.25">
      <c r="A391">
        <v>389</v>
      </c>
      <c r="B391">
        <v>194.49</v>
      </c>
      <c r="C391">
        <v>14782</v>
      </c>
      <c r="D391">
        <v>1221.5</v>
      </c>
      <c r="E391">
        <v>281.7</v>
      </c>
      <c r="F391">
        <v>194.49</v>
      </c>
      <c r="G391">
        <v>17105</v>
      </c>
      <c r="H391">
        <v>194.49</v>
      </c>
      <c r="I391">
        <v>388</v>
      </c>
      <c r="J391">
        <v>291.75</v>
      </c>
      <c r="K391">
        <v>194.49</v>
      </c>
      <c r="L391">
        <v>107150</v>
      </c>
      <c r="M391" t="s">
        <v>530</v>
      </c>
      <c r="N391">
        <v>294400</v>
      </c>
      <c r="O391">
        <v>97250</v>
      </c>
      <c r="P391">
        <v>1167</v>
      </c>
      <c r="Q391">
        <v>194.49</v>
      </c>
      <c r="R391">
        <v>3889</v>
      </c>
      <c r="S391">
        <v>1117.5</v>
      </c>
      <c r="T391">
        <v>1239.25</v>
      </c>
      <c r="U391">
        <v>194.49</v>
      </c>
      <c r="V391">
        <v>194.49</v>
      </c>
      <c r="W391">
        <v>194.49</v>
      </c>
      <c r="X391">
        <v>194.49</v>
      </c>
      <c r="Y391">
        <v>194.49</v>
      </c>
      <c r="Z391">
        <v>2177.5</v>
      </c>
      <c r="AA391">
        <v>38890</v>
      </c>
      <c r="AB391">
        <v>25284</v>
      </c>
      <c r="AC391">
        <v>5390</v>
      </c>
      <c r="AD391">
        <v>1915000</v>
      </c>
      <c r="AE391">
        <v>194.49</v>
      </c>
      <c r="AF391">
        <v>942.5</v>
      </c>
      <c r="AG391">
        <v>194.49</v>
      </c>
      <c r="AH391" t="e">
        <v>#REF!</v>
      </c>
      <c r="AI391">
        <v>29074</v>
      </c>
      <c r="AJ391">
        <v>192400</v>
      </c>
      <c r="AK391">
        <v>194.49</v>
      </c>
      <c r="AL391">
        <v>233.5</v>
      </c>
      <c r="AM391">
        <v>522.14999999999304</v>
      </c>
      <c r="AN391">
        <v>194.49</v>
      </c>
      <c r="AO391">
        <v>593.5</v>
      </c>
      <c r="AP391">
        <v>194.49</v>
      </c>
      <c r="AQ391">
        <v>58099</v>
      </c>
      <c r="AR391">
        <v>2672</v>
      </c>
      <c r="AS391">
        <v>194.49</v>
      </c>
      <c r="AT391">
        <v>214.45</v>
      </c>
      <c r="AU391">
        <v>1271.5</v>
      </c>
      <c r="AV391">
        <v>18376.5</v>
      </c>
      <c r="AW391">
        <v>525.15000000000407</v>
      </c>
      <c r="AX391">
        <v>7979</v>
      </c>
      <c r="AY391">
        <v>488.99</v>
      </c>
      <c r="AZ391">
        <v>194.49</v>
      </c>
      <c r="BA391">
        <v>702.19999999998936</v>
      </c>
      <c r="BB391">
        <v>698.20000000000925</v>
      </c>
      <c r="BC391">
        <v>7879</v>
      </c>
      <c r="BD391">
        <v>383.5</v>
      </c>
      <c r="BE391">
        <v>204.4</v>
      </c>
      <c r="BF391">
        <v>194.49</v>
      </c>
      <c r="BG391">
        <v>194.49</v>
      </c>
      <c r="BH391">
        <v>1271.5</v>
      </c>
      <c r="BI391">
        <v>194.49</v>
      </c>
      <c r="BJ391">
        <v>2044</v>
      </c>
      <c r="BK391">
        <v>233.5</v>
      </c>
      <c r="BL391">
        <v>8137</v>
      </c>
      <c r="BM391">
        <v>5934</v>
      </c>
      <c r="BN391">
        <v>1244.800000000009</v>
      </c>
      <c r="BO391">
        <v>615.75</v>
      </c>
      <c r="BP391">
        <v>1628.2500000001232</v>
      </c>
      <c r="BQ391">
        <v>194.49</v>
      </c>
      <c r="BR391">
        <v>112.24000000000001</v>
      </c>
      <c r="BS391">
        <v>4051963</v>
      </c>
      <c r="BT391">
        <v>41851.399999999689</v>
      </c>
      <c r="BU391" t="str">
        <f>SRP[[#This Row],[Tier]]&amp;" - "&amp;DOLLAR(SRP[[#This Row],[United States]],2)&amp;" USD"</f>
        <v>389 - $194.49 USD</v>
      </c>
    </row>
    <row r="392" spans="1:73" x14ac:dyDescent="0.25">
      <c r="A392">
        <v>390</v>
      </c>
      <c r="B392">
        <v>194.99</v>
      </c>
      <c r="C392">
        <v>14820</v>
      </c>
      <c r="D392">
        <v>1224</v>
      </c>
      <c r="E392">
        <v>282.45</v>
      </c>
      <c r="F392">
        <v>194.99</v>
      </c>
      <c r="G392">
        <v>17150</v>
      </c>
      <c r="H392">
        <v>194.99</v>
      </c>
      <c r="I392">
        <v>389</v>
      </c>
      <c r="J392">
        <v>292.5</v>
      </c>
      <c r="K392">
        <v>194.99</v>
      </c>
      <c r="L392">
        <v>107400</v>
      </c>
      <c r="M392" t="s">
        <v>530</v>
      </c>
      <c r="N392">
        <v>294900</v>
      </c>
      <c r="O392">
        <v>97500</v>
      </c>
      <c r="P392">
        <v>1170</v>
      </c>
      <c r="Q392">
        <v>194.99</v>
      </c>
      <c r="R392">
        <v>3899</v>
      </c>
      <c r="S392">
        <v>1120</v>
      </c>
      <c r="T392">
        <v>1242.5</v>
      </c>
      <c r="U392">
        <v>194.99</v>
      </c>
      <c r="V392">
        <v>194.99</v>
      </c>
      <c r="W392">
        <v>194.99</v>
      </c>
      <c r="X392">
        <v>194.99</v>
      </c>
      <c r="Y392">
        <v>194.99</v>
      </c>
      <c r="Z392">
        <v>2184</v>
      </c>
      <c r="AA392">
        <v>38990</v>
      </c>
      <c r="AB392">
        <v>25349</v>
      </c>
      <c r="AC392">
        <v>5400</v>
      </c>
      <c r="AD392">
        <v>1920000</v>
      </c>
      <c r="AE392">
        <v>194.99</v>
      </c>
      <c r="AF392">
        <v>945</v>
      </c>
      <c r="AG392">
        <v>194.99</v>
      </c>
      <c r="AH392" t="e">
        <v>#REF!</v>
      </c>
      <c r="AI392">
        <v>29149</v>
      </c>
      <c r="AJ392">
        <v>192900</v>
      </c>
      <c r="AK392">
        <v>194.99</v>
      </c>
      <c r="AL392">
        <v>234</v>
      </c>
      <c r="AM392">
        <v>523.49999999999307</v>
      </c>
      <c r="AN392">
        <v>194.99</v>
      </c>
      <c r="AO392">
        <v>595</v>
      </c>
      <c r="AP392">
        <v>194.99</v>
      </c>
      <c r="AQ392">
        <v>58249</v>
      </c>
      <c r="AR392">
        <v>2679</v>
      </c>
      <c r="AS392">
        <v>194.99</v>
      </c>
      <c r="AT392">
        <v>214.95</v>
      </c>
      <c r="AU392">
        <v>1274</v>
      </c>
      <c r="AV392">
        <v>18424</v>
      </c>
      <c r="AW392">
        <v>526.50000000000409</v>
      </c>
      <c r="AX392">
        <v>7999</v>
      </c>
      <c r="AY392">
        <v>489.99</v>
      </c>
      <c r="AZ392">
        <v>194.99</v>
      </c>
      <c r="BA392">
        <v>703.99999999998931</v>
      </c>
      <c r="BB392">
        <v>700.00000000000932</v>
      </c>
      <c r="BC392">
        <v>7899</v>
      </c>
      <c r="BD392">
        <v>384</v>
      </c>
      <c r="BE392">
        <v>204.9</v>
      </c>
      <c r="BF392">
        <v>194.99</v>
      </c>
      <c r="BG392">
        <v>194.99</v>
      </c>
      <c r="BH392">
        <v>1274</v>
      </c>
      <c r="BI392">
        <v>194.99</v>
      </c>
      <c r="BJ392">
        <v>2049</v>
      </c>
      <c r="BK392">
        <v>234</v>
      </c>
      <c r="BL392">
        <v>8160</v>
      </c>
      <c r="BM392">
        <v>5949</v>
      </c>
      <c r="BN392">
        <v>1248.0000000000091</v>
      </c>
      <c r="BO392">
        <v>617.5</v>
      </c>
      <c r="BP392">
        <v>1632.5000000001237</v>
      </c>
      <c r="BQ392">
        <v>194.99</v>
      </c>
      <c r="BR392">
        <v>112.49000000000001</v>
      </c>
      <c r="BS392">
        <v>4062380</v>
      </c>
      <c r="BT392">
        <v>41958.999999999687</v>
      </c>
      <c r="BU392" t="str">
        <f>SRP[[#This Row],[Tier]]&amp;" - "&amp;DOLLAR(SRP[[#This Row],[United States]],2)&amp;" USD"</f>
        <v>390 - $194.99 USD</v>
      </c>
    </row>
    <row r="393" spans="1:73" x14ac:dyDescent="0.25">
      <c r="A393">
        <v>391</v>
      </c>
      <c r="B393">
        <v>195.49</v>
      </c>
      <c r="C393">
        <v>14858</v>
      </c>
      <c r="D393">
        <v>1226.5</v>
      </c>
      <c r="E393">
        <v>283.2</v>
      </c>
      <c r="F393">
        <v>195.49</v>
      </c>
      <c r="G393">
        <v>17195</v>
      </c>
      <c r="H393">
        <v>195.49</v>
      </c>
      <c r="I393">
        <v>390</v>
      </c>
      <c r="J393">
        <v>293.25</v>
      </c>
      <c r="K393">
        <v>195.49</v>
      </c>
      <c r="L393">
        <v>107650</v>
      </c>
      <c r="M393" t="s">
        <v>530</v>
      </c>
      <c r="N393">
        <v>295400</v>
      </c>
      <c r="O393">
        <v>97750</v>
      </c>
      <c r="P393">
        <v>1173</v>
      </c>
      <c r="Q393">
        <v>195.49</v>
      </c>
      <c r="R393">
        <v>3909</v>
      </c>
      <c r="S393">
        <v>1122.5</v>
      </c>
      <c r="T393">
        <v>1245.75</v>
      </c>
      <c r="U393">
        <v>195.49</v>
      </c>
      <c r="V393">
        <v>195.49</v>
      </c>
      <c r="W393">
        <v>195.49</v>
      </c>
      <c r="X393">
        <v>195.49</v>
      </c>
      <c r="Y393">
        <v>195.49</v>
      </c>
      <c r="Z393">
        <v>2190.5</v>
      </c>
      <c r="AA393">
        <v>39090</v>
      </c>
      <c r="AB393">
        <v>25414</v>
      </c>
      <c r="AC393">
        <v>5410</v>
      </c>
      <c r="AD393">
        <v>1925000</v>
      </c>
      <c r="AE393">
        <v>195.49</v>
      </c>
      <c r="AF393">
        <v>947.5</v>
      </c>
      <c r="AG393">
        <v>195.49</v>
      </c>
      <c r="AH393" t="e">
        <v>#REF!</v>
      </c>
      <c r="AI393">
        <v>29224</v>
      </c>
      <c r="AJ393">
        <v>193400</v>
      </c>
      <c r="AK393">
        <v>195.49</v>
      </c>
      <c r="AL393">
        <v>234.5</v>
      </c>
      <c r="AM393">
        <v>524.84999999999309</v>
      </c>
      <c r="AN393">
        <v>195.49</v>
      </c>
      <c r="AO393">
        <v>596.5</v>
      </c>
      <c r="AP393">
        <v>195.49</v>
      </c>
      <c r="AQ393">
        <v>58399</v>
      </c>
      <c r="AR393">
        <v>2686</v>
      </c>
      <c r="AS393">
        <v>195.49</v>
      </c>
      <c r="AT393">
        <v>215.45</v>
      </c>
      <c r="AU393">
        <v>1276.5</v>
      </c>
      <c r="AV393">
        <v>18471.5</v>
      </c>
      <c r="AW393">
        <v>527.85000000000412</v>
      </c>
      <c r="AX393">
        <v>8019</v>
      </c>
      <c r="AY393">
        <v>490.99</v>
      </c>
      <c r="AZ393">
        <v>195.49</v>
      </c>
      <c r="BA393">
        <v>705.79999999998927</v>
      </c>
      <c r="BB393">
        <v>701.80000000000939</v>
      </c>
      <c r="BC393">
        <v>7919</v>
      </c>
      <c r="BD393">
        <v>384.5</v>
      </c>
      <c r="BE393">
        <v>205.4</v>
      </c>
      <c r="BF393">
        <v>195.49</v>
      </c>
      <c r="BG393">
        <v>195.49</v>
      </c>
      <c r="BH393">
        <v>1276.5</v>
      </c>
      <c r="BI393">
        <v>195.49</v>
      </c>
      <c r="BJ393">
        <v>2054</v>
      </c>
      <c r="BK393">
        <v>234.5</v>
      </c>
      <c r="BL393">
        <v>8183</v>
      </c>
      <c r="BM393">
        <v>5964</v>
      </c>
      <c r="BN393">
        <v>1251.2000000000091</v>
      </c>
      <c r="BO393">
        <v>619.25</v>
      </c>
      <c r="BP393">
        <v>1636.7500000001241</v>
      </c>
      <c r="BQ393">
        <v>195.49</v>
      </c>
      <c r="BR393">
        <v>112.74000000000001</v>
      </c>
      <c r="BS393">
        <v>4072797</v>
      </c>
      <c r="BT393">
        <v>42066.599999999686</v>
      </c>
      <c r="BU393" t="str">
        <f>SRP[[#This Row],[Tier]]&amp;" - "&amp;DOLLAR(SRP[[#This Row],[United States]],2)&amp;" USD"</f>
        <v>391 - $195.49 USD</v>
      </c>
    </row>
    <row r="394" spans="1:73" x14ac:dyDescent="0.25">
      <c r="A394">
        <v>392</v>
      </c>
      <c r="B394">
        <v>195.99</v>
      </c>
      <c r="C394">
        <v>14896</v>
      </c>
      <c r="D394">
        <v>1229</v>
      </c>
      <c r="E394">
        <v>283.95</v>
      </c>
      <c r="F394">
        <v>195.99</v>
      </c>
      <c r="G394">
        <v>17240</v>
      </c>
      <c r="H394">
        <v>195.99</v>
      </c>
      <c r="I394">
        <v>391</v>
      </c>
      <c r="J394">
        <v>294</v>
      </c>
      <c r="K394">
        <v>195.99</v>
      </c>
      <c r="L394">
        <v>107900</v>
      </c>
      <c r="M394" t="s">
        <v>530</v>
      </c>
      <c r="N394">
        <v>295900</v>
      </c>
      <c r="O394">
        <v>98000</v>
      </c>
      <c r="P394">
        <v>1176</v>
      </c>
      <c r="Q394">
        <v>195.99</v>
      </c>
      <c r="R394">
        <v>3919</v>
      </c>
      <c r="S394">
        <v>1125</v>
      </c>
      <c r="T394">
        <v>1249</v>
      </c>
      <c r="U394">
        <v>195.99</v>
      </c>
      <c r="V394">
        <v>195.99</v>
      </c>
      <c r="W394">
        <v>195.99</v>
      </c>
      <c r="X394">
        <v>195.99</v>
      </c>
      <c r="Y394">
        <v>195.99</v>
      </c>
      <c r="Z394">
        <v>2197</v>
      </c>
      <c r="AA394">
        <v>39190</v>
      </c>
      <c r="AB394">
        <v>25479</v>
      </c>
      <c r="AC394">
        <v>5420</v>
      </c>
      <c r="AD394">
        <v>1930000</v>
      </c>
      <c r="AE394">
        <v>195.99</v>
      </c>
      <c r="AF394">
        <v>950</v>
      </c>
      <c r="AG394">
        <v>195.99</v>
      </c>
      <c r="AH394" t="e">
        <v>#REF!</v>
      </c>
      <c r="AI394">
        <v>29299</v>
      </c>
      <c r="AJ394">
        <v>193900</v>
      </c>
      <c r="AK394">
        <v>195.99</v>
      </c>
      <c r="AL394">
        <v>235</v>
      </c>
      <c r="AM394">
        <v>526.19999999999311</v>
      </c>
      <c r="AN394">
        <v>195.99</v>
      </c>
      <c r="AO394">
        <v>598</v>
      </c>
      <c r="AP394">
        <v>195.99</v>
      </c>
      <c r="AQ394">
        <v>58549</v>
      </c>
      <c r="AR394">
        <v>2693</v>
      </c>
      <c r="AS394">
        <v>195.99</v>
      </c>
      <c r="AT394">
        <v>215.95</v>
      </c>
      <c r="AU394">
        <v>1279</v>
      </c>
      <c r="AV394">
        <v>18519</v>
      </c>
      <c r="AW394">
        <v>529.20000000000414</v>
      </c>
      <c r="AX394">
        <v>8039</v>
      </c>
      <c r="AY394">
        <v>491.99</v>
      </c>
      <c r="AZ394">
        <v>195.99</v>
      </c>
      <c r="BA394">
        <v>707.59999999998922</v>
      </c>
      <c r="BB394">
        <v>703.60000000000946</v>
      </c>
      <c r="BC394">
        <v>7939</v>
      </c>
      <c r="BD394">
        <v>385</v>
      </c>
      <c r="BE394">
        <v>205.9</v>
      </c>
      <c r="BF394">
        <v>195.99</v>
      </c>
      <c r="BG394">
        <v>195.99</v>
      </c>
      <c r="BH394">
        <v>1279</v>
      </c>
      <c r="BI394">
        <v>195.99</v>
      </c>
      <c r="BJ394">
        <v>2059</v>
      </c>
      <c r="BK394">
        <v>235</v>
      </c>
      <c r="BL394">
        <v>8206</v>
      </c>
      <c r="BM394">
        <v>5979</v>
      </c>
      <c r="BN394">
        <v>1254.4000000000092</v>
      </c>
      <c r="BO394">
        <v>621</v>
      </c>
      <c r="BP394">
        <v>1641.0000000001246</v>
      </c>
      <c r="BQ394">
        <v>195.99</v>
      </c>
      <c r="BR394">
        <v>112.99000000000001</v>
      </c>
      <c r="BS394">
        <v>4083214</v>
      </c>
      <c r="BT394">
        <v>42174.199999999684</v>
      </c>
      <c r="BU394" t="str">
        <f>SRP[[#This Row],[Tier]]&amp;" - "&amp;DOLLAR(SRP[[#This Row],[United States]],2)&amp;" USD"</f>
        <v>392 - $195.99 USD</v>
      </c>
    </row>
    <row r="395" spans="1:73" x14ac:dyDescent="0.25">
      <c r="A395">
        <v>393</v>
      </c>
      <c r="B395">
        <v>196.49</v>
      </c>
      <c r="C395">
        <v>14934</v>
      </c>
      <c r="D395">
        <v>1231.5</v>
      </c>
      <c r="E395">
        <v>284.7</v>
      </c>
      <c r="F395">
        <v>196.49</v>
      </c>
      <c r="G395">
        <v>17285</v>
      </c>
      <c r="H395">
        <v>196.49</v>
      </c>
      <c r="I395">
        <v>392</v>
      </c>
      <c r="J395">
        <v>294.75</v>
      </c>
      <c r="K395">
        <v>196.49</v>
      </c>
      <c r="L395">
        <v>108150</v>
      </c>
      <c r="M395" t="s">
        <v>530</v>
      </c>
      <c r="N395">
        <v>296400</v>
      </c>
      <c r="O395">
        <v>98250</v>
      </c>
      <c r="P395">
        <v>1179</v>
      </c>
      <c r="Q395">
        <v>196.49</v>
      </c>
      <c r="R395">
        <v>3929</v>
      </c>
      <c r="S395">
        <v>1127.5</v>
      </c>
      <c r="T395">
        <v>1252.25</v>
      </c>
      <c r="U395">
        <v>196.49</v>
      </c>
      <c r="V395">
        <v>196.49</v>
      </c>
      <c r="W395">
        <v>196.49</v>
      </c>
      <c r="X395">
        <v>196.49</v>
      </c>
      <c r="Y395">
        <v>196.49</v>
      </c>
      <c r="Z395">
        <v>2203.5</v>
      </c>
      <c r="AA395">
        <v>39290</v>
      </c>
      <c r="AB395">
        <v>25544</v>
      </c>
      <c r="AC395">
        <v>5430</v>
      </c>
      <c r="AD395">
        <v>1935000</v>
      </c>
      <c r="AE395">
        <v>196.49</v>
      </c>
      <c r="AF395">
        <v>952.5</v>
      </c>
      <c r="AG395">
        <v>196.49</v>
      </c>
      <c r="AH395" t="e">
        <v>#REF!</v>
      </c>
      <c r="AI395">
        <v>29374</v>
      </c>
      <c r="AJ395">
        <v>194400</v>
      </c>
      <c r="AK395">
        <v>196.49</v>
      </c>
      <c r="AL395">
        <v>235.5</v>
      </c>
      <c r="AM395">
        <v>527.54999999999313</v>
      </c>
      <c r="AN395">
        <v>196.49</v>
      </c>
      <c r="AO395">
        <v>599.5</v>
      </c>
      <c r="AP395">
        <v>196.49</v>
      </c>
      <c r="AQ395">
        <v>58699</v>
      </c>
      <c r="AR395">
        <v>2700</v>
      </c>
      <c r="AS395">
        <v>196.49</v>
      </c>
      <c r="AT395">
        <v>216.45</v>
      </c>
      <c r="AU395">
        <v>1281.5</v>
      </c>
      <c r="AV395">
        <v>18566.5</v>
      </c>
      <c r="AW395">
        <v>530.55000000000416</v>
      </c>
      <c r="AX395">
        <v>8059</v>
      </c>
      <c r="AY395">
        <v>492.99</v>
      </c>
      <c r="AZ395">
        <v>196.49</v>
      </c>
      <c r="BA395">
        <v>709.39999999998918</v>
      </c>
      <c r="BB395">
        <v>705.40000000000953</v>
      </c>
      <c r="BC395">
        <v>7959</v>
      </c>
      <c r="BD395">
        <v>385.5</v>
      </c>
      <c r="BE395">
        <v>206.4</v>
      </c>
      <c r="BF395">
        <v>196.49</v>
      </c>
      <c r="BG395">
        <v>196.49</v>
      </c>
      <c r="BH395">
        <v>1281.5</v>
      </c>
      <c r="BI395">
        <v>196.49</v>
      </c>
      <c r="BJ395">
        <v>2064</v>
      </c>
      <c r="BK395">
        <v>235.5</v>
      </c>
      <c r="BL395">
        <v>8229</v>
      </c>
      <c r="BM395">
        <v>5994</v>
      </c>
      <c r="BN395">
        <v>1257.6000000000092</v>
      </c>
      <c r="BO395">
        <v>622.75</v>
      </c>
      <c r="BP395">
        <v>1645.2500000001251</v>
      </c>
      <c r="BQ395">
        <v>196.49</v>
      </c>
      <c r="BR395">
        <v>113.24000000000001</v>
      </c>
      <c r="BS395">
        <v>4093631</v>
      </c>
      <c r="BT395">
        <v>42281.799999999683</v>
      </c>
      <c r="BU395" t="str">
        <f>SRP[[#This Row],[Tier]]&amp;" - "&amp;DOLLAR(SRP[[#This Row],[United States]],2)&amp;" USD"</f>
        <v>393 - $196.49 USD</v>
      </c>
    </row>
    <row r="396" spans="1:73" x14ac:dyDescent="0.25">
      <c r="A396">
        <v>394</v>
      </c>
      <c r="B396">
        <v>196.99</v>
      </c>
      <c r="C396">
        <v>14972</v>
      </c>
      <c r="D396">
        <v>1234</v>
      </c>
      <c r="E396">
        <v>285.45</v>
      </c>
      <c r="F396">
        <v>196.99</v>
      </c>
      <c r="G396">
        <v>17330</v>
      </c>
      <c r="H396">
        <v>196.99</v>
      </c>
      <c r="I396">
        <v>393</v>
      </c>
      <c r="J396">
        <v>295.5</v>
      </c>
      <c r="K396">
        <v>196.99</v>
      </c>
      <c r="L396">
        <v>108400</v>
      </c>
      <c r="M396" t="s">
        <v>530</v>
      </c>
      <c r="N396">
        <v>296900</v>
      </c>
      <c r="O396">
        <v>98500</v>
      </c>
      <c r="P396">
        <v>1182</v>
      </c>
      <c r="Q396">
        <v>196.99</v>
      </c>
      <c r="R396">
        <v>3939</v>
      </c>
      <c r="S396">
        <v>1130</v>
      </c>
      <c r="T396">
        <v>1255.5</v>
      </c>
      <c r="U396">
        <v>196.99</v>
      </c>
      <c r="V396">
        <v>196.99</v>
      </c>
      <c r="W396">
        <v>196.99</v>
      </c>
      <c r="X396">
        <v>196.99</v>
      </c>
      <c r="Y396">
        <v>196.99</v>
      </c>
      <c r="Z396">
        <v>2210</v>
      </c>
      <c r="AA396">
        <v>39390</v>
      </c>
      <c r="AB396">
        <v>25609</v>
      </c>
      <c r="AC396">
        <v>5440</v>
      </c>
      <c r="AD396">
        <v>1940000</v>
      </c>
      <c r="AE396">
        <v>196.99</v>
      </c>
      <c r="AF396">
        <v>955</v>
      </c>
      <c r="AG396">
        <v>196.99</v>
      </c>
      <c r="AH396" t="e">
        <v>#REF!</v>
      </c>
      <c r="AI396">
        <v>29449</v>
      </c>
      <c r="AJ396">
        <v>194900</v>
      </c>
      <c r="AK396">
        <v>196.99</v>
      </c>
      <c r="AL396">
        <v>236</v>
      </c>
      <c r="AM396">
        <v>528.89999999999316</v>
      </c>
      <c r="AN396">
        <v>196.99</v>
      </c>
      <c r="AO396">
        <v>601</v>
      </c>
      <c r="AP396">
        <v>196.99</v>
      </c>
      <c r="AQ396">
        <v>58849</v>
      </c>
      <c r="AR396">
        <v>2707</v>
      </c>
      <c r="AS396">
        <v>196.99</v>
      </c>
      <c r="AT396">
        <v>216.95</v>
      </c>
      <c r="AU396">
        <v>1284</v>
      </c>
      <c r="AV396">
        <v>18614</v>
      </c>
      <c r="AW396">
        <v>531.90000000000418</v>
      </c>
      <c r="AX396">
        <v>8079</v>
      </c>
      <c r="AY396">
        <v>493.99</v>
      </c>
      <c r="AZ396">
        <v>196.99</v>
      </c>
      <c r="BA396">
        <v>711.19999999998913</v>
      </c>
      <c r="BB396">
        <v>707.2000000000096</v>
      </c>
      <c r="BC396">
        <v>7979</v>
      </c>
      <c r="BD396">
        <v>386</v>
      </c>
      <c r="BE396">
        <v>206.9</v>
      </c>
      <c r="BF396">
        <v>196.99</v>
      </c>
      <c r="BG396">
        <v>196.99</v>
      </c>
      <c r="BH396">
        <v>1284</v>
      </c>
      <c r="BI396">
        <v>196.99</v>
      </c>
      <c r="BJ396">
        <v>2069</v>
      </c>
      <c r="BK396">
        <v>236</v>
      </c>
      <c r="BL396">
        <v>8252</v>
      </c>
      <c r="BM396">
        <v>6009</v>
      </c>
      <c r="BN396">
        <v>1260.8000000000093</v>
      </c>
      <c r="BO396">
        <v>624.5</v>
      </c>
      <c r="BP396">
        <v>1649.5000000001255</v>
      </c>
      <c r="BQ396">
        <v>196.99</v>
      </c>
      <c r="BR396">
        <v>113.49000000000001</v>
      </c>
      <c r="BS396">
        <v>4104048</v>
      </c>
      <c r="BT396">
        <v>42389.399999999681</v>
      </c>
      <c r="BU396" t="str">
        <f>SRP[[#This Row],[Tier]]&amp;" - "&amp;DOLLAR(SRP[[#This Row],[United States]],2)&amp;" USD"</f>
        <v>394 - $196.99 USD</v>
      </c>
    </row>
    <row r="397" spans="1:73" x14ac:dyDescent="0.25">
      <c r="A397">
        <v>395</v>
      </c>
      <c r="B397">
        <v>197.49</v>
      </c>
      <c r="C397">
        <v>15010</v>
      </c>
      <c r="D397">
        <v>1236.5</v>
      </c>
      <c r="E397">
        <v>286.2</v>
      </c>
      <c r="F397">
        <v>197.49</v>
      </c>
      <c r="G397">
        <v>17375</v>
      </c>
      <c r="H397">
        <v>197.49</v>
      </c>
      <c r="I397">
        <v>394</v>
      </c>
      <c r="J397">
        <v>296.25</v>
      </c>
      <c r="K397">
        <v>197.49</v>
      </c>
      <c r="L397">
        <v>108650</v>
      </c>
      <c r="M397" t="s">
        <v>530</v>
      </c>
      <c r="N397">
        <v>297400</v>
      </c>
      <c r="O397">
        <v>98750</v>
      </c>
      <c r="P397">
        <v>1185</v>
      </c>
      <c r="Q397">
        <v>197.49</v>
      </c>
      <c r="R397">
        <v>3949</v>
      </c>
      <c r="S397">
        <v>1132.5</v>
      </c>
      <c r="T397">
        <v>1258.75</v>
      </c>
      <c r="U397">
        <v>197.49</v>
      </c>
      <c r="V397">
        <v>197.49</v>
      </c>
      <c r="W397">
        <v>197.49</v>
      </c>
      <c r="X397">
        <v>197.49</v>
      </c>
      <c r="Y397">
        <v>197.49</v>
      </c>
      <c r="Z397">
        <v>2216.5</v>
      </c>
      <c r="AA397">
        <v>39490</v>
      </c>
      <c r="AB397">
        <v>25674</v>
      </c>
      <c r="AC397">
        <v>5450</v>
      </c>
      <c r="AD397">
        <v>1945000</v>
      </c>
      <c r="AE397">
        <v>197.49</v>
      </c>
      <c r="AF397">
        <v>957.5</v>
      </c>
      <c r="AG397">
        <v>197.49</v>
      </c>
      <c r="AH397" t="e">
        <v>#REF!</v>
      </c>
      <c r="AI397">
        <v>29524</v>
      </c>
      <c r="AJ397">
        <v>195400</v>
      </c>
      <c r="AK397">
        <v>197.49</v>
      </c>
      <c r="AL397">
        <v>236.5</v>
      </c>
      <c r="AM397">
        <v>530.24999999999318</v>
      </c>
      <c r="AN397">
        <v>197.49</v>
      </c>
      <c r="AO397">
        <v>602.5</v>
      </c>
      <c r="AP397">
        <v>197.49</v>
      </c>
      <c r="AQ397">
        <v>58999</v>
      </c>
      <c r="AR397">
        <v>2714</v>
      </c>
      <c r="AS397">
        <v>197.49</v>
      </c>
      <c r="AT397">
        <v>217.45</v>
      </c>
      <c r="AU397">
        <v>1286.5</v>
      </c>
      <c r="AV397">
        <v>18661.5</v>
      </c>
      <c r="AW397">
        <v>533.25000000000421</v>
      </c>
      <c r="AX397">
        <v>8099</v>
      </c>
      <c r="AY397">
        <v>494.99</v>
      </c>
      <c r="AZ397">
        <v>197.49</v>
      </c>
      <c r="BA397">
        <v>712.99999999998909</v>
      </c>
      <c r="BB397">
        <v>709.00000000000966</v>
      </c>
      <c r="BC397">
        <v>7999</v>
      </c>
      <c r="BD397">
        <v>386.5</v>
      </c>
      <c r="BE397">
        <v>207.4</v>
      </c>
      <c r="BF397">
        <v>197.49</v>
      </c>
      <c r="BG397">
        <v>197.49</v>
      </c>
      <c r="BH397">
        <v>1286.5</v>
      </c>
      <c r="BI397">
        <v>197.49</v>
      </c>
      <c r="BJ397">
        <v>2074</v>
      </c>
      <c r="BK397">
        <v>236.5</v>
      </c>
      <c r="BL397">
        <v>8275</v>
      </c>
      <c r="BM397">
        <v>6024</v>
      </c>
      <c r="BN397">
        <v>1264.0000000000093</v>
      </c>
      <c r="BO397">
        <v>626.25</v>
      </c>
      <c r="BP397">
        <v>1653.750000000126</v>
      </c>
      <c r="BQ397">
        <v>197.49</v>
      </c>
      <c r="BR397">
        <v>113.74000000000001</v>
      </c>
      <c r="BS397">
        <v>4114465</v>
      </c>
      <c r="BT397">
        <v>42496.99999999968</v>
      </c>
      <c r="BU397" t="str">
        <f>SRP[[#This Row],[Tier]]&amp;" - "&amp;DOLLAR(SRP[[#This Row],[United States]],2)&amp;" USD"</f>
        <v>395 - $197.49 USD</v>
      </c>
    </row>
    <row r="398" spans="1:73" x14ac:dyDescent="0.25">
      <c r="A398">
        <v>396</v>
      </c>
      <c r="B398">
        <v>197.99</v>
      </c>
      <c r="C398">
        <v>15048</v>
      </c>
      <c r="D398">
        <v>1239</v>
      </c>
      <c r="E398">
        <v>286.95</v>
      </c>
      <c r="F398">
        <v>197.99</v>
      </c>
      <c r="G398">
        <v>17420</v>
      </c>
      <c r="H398">
        <v>197.99</v>
      </c>
      <c r="I398">
        <v>395</v>
      </c>
      <c r="J398">
        <v>297</v>
      </c>
      <c r="K398">
        <v>197.99</v>
      </c>
      <c r="L398">
        <v>108900</v>
      </c>
      <c r="M398" t="s">
        <v>530</v>
      </c>
      <c r="N398">
        <v>297900</v>
      </c>
      <c r="O398">
        <v>99000</v>
      </c>
      <c r="P398">
        <v>1188</v>
      </c>
      <c r="Q398">
        <v>197.99</v>
      </c>
      <c r="R398">
        <v>3959</v>
      </c>
      <c r="S398">
        <v>1135</v>
      </c>
      <c r="T398">
        <v>1262</v>
      </c>
      <c r="U398">
        <v>197.99</v>
      </c>
      <c r="V398">
        <v>197.99</v>
      </c>
      <c r="W398">
        <v>197.99</v>
      </c>
      <c r="X398">
        <v>197.99</v>
      </c>
      <c r="Y398">
        <v>197.99</v>
      </c>
      <c r="Z398">
        <v>2223</v>
      </c>
      <c r="AA398">
        <v>39590</v>
      </c>
      <c r="AB398">
        <v>25739</v>
      </c>
      <c r="AC398">
        <v>5460</v>
      </c>
      <c r="AD398">
        <v>1950000</v>
      </c>
      <c r="AE398">
        <v>197.99</v>
      </c>
      <c r="AF398">
        <v>960</v>
      </c>
      <c r="AG398">
        <v>197.99</v>
      </c>
      <c r="AH398" t="e">
        <v>#REF!</v>
      </c>
      <c r="AI398">
        <v>29599</v>
      </c>
      <c r="AJ398">
        <v>195900</v>
      </c>
      <c r="AK398">
        <v>197.99</v>
      </c>
      <c r="AL398">
        <v>237</v>
      </c>
      <c r="AM398">
        <v>531.5999999999932</v>
      </c>
      <c r="AN398">
        <v>197.99</v>
      </c>
      <c r="AO398">
        <v>604</v>
      </c>
      <c r="AP398">
        <v>197.99</v>
      </c>
      <c r="AQ398">
        <v>59149</v>
      </c>
      <c r="AR398">
        <v>2721</v>
      </c>
      <c r="AS398">
        <v>197.99</v>
      </c>
      <c r="AT398">
        <v>217.95</v>
      </c>
      <c r="AU398">
        <v>1289</v>
      </c>
      <c r="AV398">
        <v>18709</v>
      </c>
      <c r="AW398">
        <v>534.60000000000423</v>
      </c>
      <c r="AX398">
        <v>8119</v>
      </c>
      <c r="AY398">
        <v>495.99</v>
      </c>
      <c r="AZ398">
        <v>197.99</v>
      </c>
      <c r="BA398">
        <v>714.79999999998904</v>
      </c>
      <c r="BB398">
        <v>710.80000000000973</v>
      </c>
      <c r="BC398">
        <v>8019</v>
      </c>
      <c r="BD398">
        <v>387</v>
      </c>
      <c r="BE398">
        <v>207.9</v>
      </c>
      <c r="BF398">
        <v>197.99</v>
      </c>
      <c r="BG398">
        <v>197.99</v>
      </c>
      <c r="BH398">
        <v>1289</v>
      </c>
      <c r="BI398">
        <v>197.99</v>
      </c>
      <c r="BJ398">
        <v>2079</v>
      </c>
      <c r="BK398">
        <v>237</v>
      </c>
      <c r="BL398">
        <v>8298</v>
      </c>
      <c r="BM398">
        <v>6039</v>
      </c>
      <c r="BN398">
        <v>1267.2000000000094</v>
      </c>
      <c r="BO398">
        <v>628</v>
      </c>
      <c r="BP398">
        <v>1658.0000000001264</v>
      </c>
      <c r="BQ398">
        <v>197.99</v>
      </c>
      <c r="BR398">
        <v>113.99000000000001</v>
      </c>
      <c r="BS398">
        <v>4124882</v>
      </c>
      <c r="BT398">
        <v>42604.599999999678</v>
      </c>
      <c r="BU398" t="str">
        <f>SRP[[#This Row],[Tier]]&amp;" - "&amp;DOLLAR(SRP[[#This Row],[United States]],2)&amp;" USD"</f>
        <v>396 - $197.99 USD</v>
      </c>
    </row>
    <row r="399" spans="1:73" x14ac:dyDescent="0.25">
      <c r="A399">
        <v>397</v>
      </c>
      <c r="B399">
        <v>198.49</v>
      </c>
      <c r="C399">
        <v>15086</v>
      </c>
      <c r="D399">
        <v>1241.5</v>
      </c>
      <c r="E399">
        <v>287.7</v>
      </c>
      <c r="F399">
        <v>198.49</v>
      </c>
      <c r="G399">
        <v>17465</v>
      </c>
      <c r="H399">
        <v>198.49</v>
      </c>
      <c r="I399">
        <v>396</v>
      </c>
      <c r="J399">
        <v>297.75</v>
      </c>
      <c r="K399">
        <v>198.49</v>
      </c>
      <c r="L399">
        <v>109150</v>
      </c>
      <c r="M399" t="s">
        <v>530</v>
      </c>
      <c r="N399">
        <v>298400</v>
      </c>
      <c r="O399">
        <v>99250</v>
      </c>
      <c r="P399">
        <v>1191</v>
      </c>
      <c r="Q399">
        <v>198.49</v>
      </c>
      <c r="R399">
        <v>3969</v>
      </c>
      <c r="S399">
        <v>1137.5</v>
      </c>
      <c r="T399">
        <v>1265.25</v>
      </c>
      <c r="U399">
        <v>198.49</v>
      </c>
      <c r="V399">
        <v>198.49</v>
      </c>
      <c r="W399">
        <v>198.49</v>
      </c>
      <c r="X399">
        <v>198.49</v>
      </c>
      <c r="Y399">
        <v>198.49</v>
      </c>
      <c r="Z399">
        <v>2229.5</v>
      </c>
      <c r="AA399">
        <v>39690</v>
      </c>
      <c r="AB399">
        <v>25804</v>
      </c>
      <c r="AC399">
        <v>5470</v>
      </c>
      <c r="AD399">
        <v>1955000</v>
      </c>
      <c r="AE399">
        <v>198.49</v>
      </c>
      <c r="AF399">
        <v>962.5</v>
      </c>
      <c r="AG399">
        <v>198.49</v>
      </c>
      <c r="AH399" t="e">
        <v>#REF!</v>
      </c>
      <c r="AI399">
        <v>29674</v>
      </c>
      <c r="AJ399">
        <v>196400</v>
      </c>
      <c r="AK399">
        <v>198.49</v>
      </c>
      <c r="AL399">
        <v>237.5</v>
      </c>
      <c r="AM399">
        <v>532.94999999999322</v>
      </c>
      <c r="AN399">
        <v>198.49</v>
      </c>
      <c r="AO399">
        <v>605.5</v>
      </c>
      <c r="AP399">
        <v>198.49</v>
      </c>
      <c r="AQ399">
        <v>59299</v>
      </c>
      <c r="AR399">
        <v>2728</v>
      </c>
      <c r="AS399">
        <v>198.49</v>
      </c>
      <c r="AT399">
        <v>218.45</v>
      </c>
      <c r="AU399">
        <v>1291.5</v>
      </c>
      <c r="AV399">
        <v>18756.5</v>
      </c>
      <c r="AW399">
        <v>535.95000000000425</v>
      </c>
      <c r="AX399">
        <v>8139</v>
      </c>
      <c r="AY399">
        <v>496.99</v>
      </c>
      <c r="AZ399">
        <v>198.49</v>
      </c>
      <c r="BA399">
        <v>716.599999999989</v>
      </c>
      <c r="BB399">
        <v>712.6000000000098</v>
      </c>
      <c r="BC399">
        <v>8039</v>
      </c>
      <c r="BD399">
        <v>387.5</v>
      </c>
      <c r="BE399">
        <v>208.4</v>
      </c>
      <c r="BF399">
        <v>198.49</v>
      </c>
      <c r="BG399">
        <v>198.49</v>
      </c>
      <c r="BH399">
        <v>1291.5</v>
      </c>
      <c r="BI399">
        <v>198.49</v>
      </c>
      <c r="BJ399">
        <v>2084</v>
      </c>
      <c r="BK399">
        <v>237.5</v>
      </c>
      <c r="BL399">
        <v>8321</v>
      </c>
      <c r="BM399">
        <v>6054</v>
      </c>
      <c r="BN399">
        <v>1270.4000000000094</v>
      </c>
      <c r="BO399">
        <v>629.75</v>
      </c>
      <c r="BP399">
        <v>1662.2500000001269</v>
      </c>
      <c r="BQ399">
        <v>198.49</v>
      </c>
      <c r="BR399">
        <v>114.24000000000001</v>
      </c>
      <c r="BS399">
        <v>4135299</v>
      </c>
      <c r="BT399">
        <v>42712.199999999677</v>
      </c>
      <c r="BU399" t="str">
        <f>SRP[[#This Row],[Tier]]&amp;" - "&amp;DOLLAR(SRP[[#This Row],[United States]],2)&amp;" USD"</f>
        <v>397 - $198.49 USD</v>
      </c>
    </row>
    <row r="400" spans="1:73" x14ac:dyDescent="0.25">
      <c r="A400">
        <v>398</v>
      </c>
      <c r="B400">
        <v>198.99</v>
      </c>
      <c r="C400">
        <v>15124</v>
      </c>
      <c r="D400">
        <v>1244</v>
      </c>
      <c r="E400">
        <v>288.45</v>
      </c>
      <c r="F400">
        <v>198.99</v>
      </c>
      <c r="G400">
        <v>17510</v>
      </c>
      <c r="H400">
        <v>198.99</v>
      </c>
      <c r="I400">
        <v>397</v>
      </c>
      <c r="J400">
        <v>298.5</v>
      </c>
      <c r="K400">
        <v>198.99</v>
      </c>
      <c r="L400">
        <v>109400</v>
      </c>
      <c r="M400" t="s">
        <v>530</v>
      </c>
      <c r="N400">
        <v>298900</v>
      </c>
      <c r="O400">
        <v>99500</v>
      </c>
      <c r="P400">
        <v>1194</v>
      </c>
      <c r="Q400">
        <v>198.99</v>
      </c>
      <c r="R400">
        <v>3979</v>
      </c>
      <c r="S400">
        <v>1140</v>
      </c>
      <c r="T400">
        <v>1268.5</v>
      </c>
      <c r="U400">
        <v>198.99</v>
      </c>
      <c r="V400">
        <v>198.99</v>
      </c>
      <c r="W400">
        <v>198.99</v>
      </c>
      <c r="X400">
        <v>198.99</v>
      </c>
      <c r="Y400">
        <v>198.99</v>
      </c>
      <c r="Z400">
        <v>2236</v>
      </c>
      <c r="AA400">
        <v>39790</v>
      </c>
      <c r="AB400">
        <v>25869</v>
      </c>
      <c r="AC400">
        <v>5480</v>
      </c>
      <c r="AD400">
        <v>1960000</v>
      </c>
      <c r="AE400">
        <v>198.99</v>
      </c>
      <c r="AF400">
        <v>965</v>
      </c>
      <c r="AG400">
        <v>198.99</v>
      </c>
      <c r="AH400" t="e">
        <v>#REF!</v>
      </c>
      <c r="AI400">
        <v>29749</v>
      </c>
      <c r="AJ400">
        <v>196900</v>
      </c>
      <c r="AK400">
        <v>198.99</v>
      </c>
      <c r="AL400">
        <v>238</v>
      </c>
      <c r="AM400">
        <v>534.29999999999325</v>
      </c>
      <c r="AN400">
        <v>198.99</v>
      </c>
      <c r="AO400">
        <v>607</v>
      </c>
      <c r="AP400">
        <v>198.99</v>
      </c>
      <c r="AQ400">
        <v>59449</v>
      </c>
      <c r="AR400">
        <v>2735</v>
      </c>
      <c r="AS400">
        <v>198.99</v>
      </c>
      <c r="AT400">
        <v>218.95</v>
      </c>
      <c r="AU400">
        <v>1294</v>
      </c>
      <c r="AV400">
        <v>18804</v>
      </c>
      <c r="AW400">
        <v>537.30000000000427</v>
      </c>
      <c r="AX400">
        <v>8159</v>
      </c>
      <c r="AY400">
        <v>497.99</v>
      </c>
      <c r="AZ400">
        <v>198.99</v>
      </c>
      <c r="BA400">
        <v>718.39999999998895</v>
      </c>
      <c r="BB400">
        <v>714.40000000000987</v>
      </c>
      <c r="BC400">
        <v>8059</v>
      </c>
      <c r="BD400">
        <v>388</v>
      </c>
      <c r="BE400">
        <v>208.9</v>
      </c>
      <c r="BF400">
        <v>198.99</v>
      </c>
      <c r="BG400">
        <v>198.99</v>
      </c>
      <c r="BH400">
        <v>1294</v>
      </c>
      <c r="BI400">
        <v>198.99</v>
      </c>
      <c r="BJ400">
        <v>2089</v>
      </c>
      <c r="BK400">
        <v>238</v>
      </c>
      <c r="BL400">
        <v>8344</v>
      </c>
      <c r="BM400">
        <v>6069</v>
      </c>
      <c r="BN400">
        <v>1273.6000000000095</v>
      </c>
      <c r="BO400">
        <v>631.5</v>
      </c>
      <c r="BP400">
        <v>1666.5000000001273</v>
      </c>
      <c r="BQ400">
        <v>198.99</v>
      </c>
      <c r="BR400">
        <v>114.49000000000001</v>
      </c>
      <c r="BS400">
        <v>4145716</v>
      </c>
      <c r="BT400">
        <v>42819.799999999675</v>
      </c>
      <c r="BU400" t="str">
        <f>SRP[[#This Row],[Tier]]&amp;" - "&amp;DOLLAR(SRP[[#This Row],[United States]],2)&amp;" USD"</f>
        <v>398 - $198.99 USD</v>
      </c>
    </row>
    <row r="401" spans="1:73" x14ac:dyDescent="0.25">
      <c r="A401">
        <v>399</v>
      </c>
      <c r="B401">
        <v>199.49</v>
      </c>
      <c r="C401">
        <v>15162</v>
      </c>
      <c r="D401">
        <v>1246.5</v>
      </c>
      <c r="E401">
        <v>289.2</v>
      </c>
      <c r="F401">
        <v>199.49</v>
      </c>
      <c r="G401">
        <v>17555</v>
      </c>
      <c r="H401">
        <v>199.49</v>
      </c>
      <c r="I401">
        <v>398</v>
      </c>
      <c r="J401">
        <v>299.25</v>
      </c>
      <c r="K401">
        <v>199.49</v>
      </c>
      <c r="L401">
        <v>109650</v>
      </c>
      <c r="M401" t="s">
        <v>530</v>
      </c>
      <c r="N401">
        <v>299400</v>
      </c>
      <c r="O401">
        <v>99750</v>
      </c>
      <c r="P401">
        <v>1197</v>
      </c>
      <c r="Q401">
        <v>199.49</v>
      </c>
      <c r="R401">
        <v>3989</v>
      </c>
      <c r="S401">
        <v>1142.5</v>
      </c>
      <c r="T401">
        <v>1271.75</v>
      </c>
      <c r="U401">
        <v>199.49</v>
      </c>
      <c r="V401">
        <v>199.49</v>
      </c>
      <c r="W401">
        <v>199.49</v>
      </c>
      <c r="X401">
        <v>199.49</v>
      </c>
      <c r="Y401">
        <v>199.49</v>
      </c>
      <c r="Z401">
        <v>2242.5</v>
      </c>
      <c r="AA401">
        <v>39890</v>
      </c>
      <c r="AB401">
        <v>25934</v>
      </c>
      <c r="AC401">
        <v>5490</v>
      </c>
      <c r="AD401">
        <v>1965000</v>
      </c>
      <c r="AE401">
        <v>199.49</v>
      </c>
      <c r="AF401">
        <v>967.5</v>
      </c>
      <c r="AG401">
        <v>199.49</v>
      </c>
      <c r="AH401" t="e">
        <v>#REF!</v>
      </c>
      <c r="AI401">
        <v>29824</v>
      </c>
      <c r="AJ401">
        <v>197400</v>
      </c>
      <c r="AK401">
        <v>199.49</v>
      </c>
      <c r="AL401">
        <v>238.5</v>
      </c>
      <c r="AM401">
        <v>535.64999999999327</v>
      </c>
      <c r="AN401">
        <v>199.49</v>
      </c>
      <c r="AO401">
        <v>608.5</v>
      </c>
      <c r="AP401">
        <v>199.49</v>
      </c>
      <c r="AQ401">
        <v>59599</v>
      </c>
      <c r="AR401">
        <v>2742</v>
      </c>
      <c r="AS401">
        <v>199.49</v>
      </c>
      <c r="AT401">
        <v>219.45</v>
      </c>
      <c r="AU401">
        <v>1296.5</v>
      </c>
      <c r="AV401">
        <v>18851.5</v>
      </c>
      <c r="AW401">
        <v>538.6500000000043</v>
      </c>
      <c r="AX401">
        <v>8179</v>
      </c>
      <c r="AY401">
        <v>498.99</v>
      </c>
      <c r="AZ401">
        <v>199.49</v>
      </c>
      <c r="BA401">
        <v>720.1999999999889</v>
      </c>
      <c r="BB401">
        <v>716.20000000000994</v>
      </c>
      <c r="BC401">
        <v>8079</v>
      </c>
      <c r="BD401">
        <v>388.5</v>
      </c>
      <c r="BE401">
        <v>209.4</v>
      </c>
      <c r="BF401">
        <v>199.49</v>
      </c>
      <c r="BG401">
        <v>199.49</v>
      </c>
      <c r="BH401">
        <v>1296.5</v>
      </c>
      <c r="BI401">
        <v>199.49</v>
      </c>
      <c r="BJ401">
        <v>2094</v>
      </c>
      <c r="BK401">
        <v>238.5</v>
      </c>
      <c r="BL401">
        <v>8367</v>
      </c>
      <c r="BM401">
        <v>6084</v>
      </c>
      <c r="BN401">
        <v>1276.8000000000095</v>
      </c>
      <c r="BO401">
        <v>633.25</v>
      </c>
      <c r="BP401">
        <v>1670.7500000001278</v>
      </c>
      <c r="BQ401">
        <v>199.49</v>
      </c>
      <c r="BR401">
        <v>114.74000000000001</v>
      </c>
      <c r="BS401">
        <v>4156133</v>
      </c>
      <c r="BT401">
        <v>42927.399999999674</v>
      </c>
      <c r="BU401" t="str">
        <f>SRP[[#This Row],[Tier]]&amp;" - "&amp;DOLLAR(SRP[[#This Row],[United States]],2)&amp;" USD"</f>
        <v>399 - $199.49 USD</v>
      </c>
    </row>
    <row r="402" spans="1:73" x14ac:dyDescent="0.25">
      <c r="A402">
        <v>400</v>
      </c>
      <c r="B402">
        <v>199.99</v>
      </c>
      <c r="C402">
        <v>15200</v>
      </c>
      <c r="D402">
        <v>1249</v>
      </c>
      <c r="E402">
        <v>289.95</v>
      </c>
      <c r="F402">
        <v>199.99</v>
      </c>
      <c r="G402">
        <v>17600</v>
      </c>
      <c r="H402">
        <v>199.99</v>
      </c>
      <c r="I402">
        <v>399</v>
      </c>
      <c r="J402">
        <v>300</v>
      </c>
      <c r="K402">
        <v>199.99</v>
      </c>
      <c r="L402">
        <v>109900</v>
      </c>
      <c r="M402" t="s">
        <v>530</v>
      </c>
      <c r="N402">
        <v>299900</v>
      </c>
      <c r="O402">
        <v>100000</v>
      </c>
      <c r="P402">
        <v>1200</v>
      </c>
      <c r="Q402">
        <v>199.99</v>
      </c>
      <c r="R402">
        <v>3999</v>
      </c>
      <c r="S402">
        <v>1145</v>
      </c>
      <c r="T402">
        <v>1275</v>
      </c>
      <c r="U402">
        <v>199.99</v>
      </c>
      <c r="V402">
        <v>199.99</v>
      </c>
      <c r="W402">
        <v>199.99</v>
      </c>
      <c r="X402">
        <v>199.99</v>
      </c>
      <c r="Y402">
        <v>199.99</v>
      </c>
      <c r="Z402">
        <v>2249</v>
      </c>
      <c r="AA402">
        <v>39990</v>
      </c>
      <c r="AB402">
        <v>25999</v>
      </c>
      <c r="AC402">
        <v>5500</v>
      </c>
      <c r="AD402">
        <v>1970000</v>
      </c>
      <c r="AE402">
        <v>199.99</v>
      </c>
      <c r="AF402">
        <v>970</v>
      </c>
      <c r="AG402">
        <v>199.99</v>
      </c>
      <c r="AH402" t="e">
        <v>#REF!</v>
      </c>
      <c r="AI402">
        <v>29899</v>
      </c>
      <c r="AJ402">
        <v>197900</v>
      </c>
      <c r="AK402">
        <v>199.99</v>
      </c>
      <c r="AL402">
        <v>239</v>
      </c>
      <c r="AM402">
        <v>536.99999999999329</v>
      </c>
      <c r="AN402">
        <v>199.99</v>
      </c>
      <c r="AO402">
        <v>610</v>
      </c>
      <c r="AP402">
        <v>199.99</v>
      </c>
      <c r="AQ402">
        <v>59749</v>
      </c>
      <c r="AR402">
        <v>2749</v>
      </c>
      <c r="AS402">
        <v>199.99</v>
      </c>
      <c r="AT402">
        <v>219.95</v>
      </c>
      <c r="AU402">
        <v>1299</v>
      </c>
      <c r="AV402">
        <v>18899</v>
      </c>
      <c r="AW402">
        <v>540.00000000000432</v>
      </c>
      <c r="AX402">
        <v>8199</v>
      </c>
      <c r="AY402">
        <v>499.99</v>
      </c>
      <c r="AZ402">
        <v>199.99</v>
      </c>
      <c r="BA402">
        <v>721.99999999998886</v>
      </c>
      <c r="BB402">
        <v>718.00000000001</v>
      </c>
      <c r="BC402">
        <v>8099</v>
      </c>
      <c r="BD402">
        <v>389</v>
      </c>
      <c r="BE402">
        <v>209.9</v>
      </c>
      <c r="BF402">
        <v>199.99</v>
      </c>
      <c r="BG402">
        <v>199.99</v>
      </c>
      <c r="BH402">
        <v>1299</v>
      </c>
      <c r="BI402">
        <v>199.99</v>
      </c>
      <c r="BJ402">
        <v>2099</v>
      </c>
      <c r="BK402">
        <v>239</v>
      </c>
      <c r="BL402">
        <v>8390</v>
      </c>
      <c r="BM402">
        <v>6099</v>
      </c>
      <c r="BN402">
        <v>1280.0000000000095</v>
      </c>
      <c r="BO402">
        <v>635</v>
      </c>
      <c r="BP402">
        <v>1675.0000000001282</v>
      </c>
      <c r="BQ402">
        <v>199.99</v>
      </c>
      <c r="BR402">
        <v>114.99000000000001</v>
      </c>
      <c r="BS402">
        <v>4166550</v>
      </c>
      <c r="BT402">
        <v>43034.999999999673</v>
      </c>
      <c r="BU402" t="str">
        <f>SRP[[#This Row],[Tier]]&amp;" - "&amp;DOLLAR(SRP[[#This Row],[United States]],2)&amp;" USD"</f>
        <v>400 - $199.99 USD</v>
      </c>
    </row>
  </sheetData>
  <pageMargins left="0.7" right="0.7" top="0.75" bottom="0.75" header="0.3" footer="0.3"/>
  <pageSetup orientation="portrait" horizontalDpi="4294967293" verticalDpi="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BU402"/>
  <sheetViews>
    <sheetView topLeftCell="A384" workbookViewId="0">
      <selection activeCell="J14" sqref="J13:J14"/>
    </sheetView>
  </sheetViews>
  <sheetFormatPr baseColWidth="10" defaultColWidth="9.140625" defaultRowHeight="15" x14ac:dyDescent="0.25"/>
  <cols>
    <col min="1" max="1" width="6.28515625" bestFit="1" customWidth="1"/>
    <col min="2" max="2" width="14.42578125" bestFit="1" customWidth="1"/>
    <col min="3" max="3" width="9" bestFit="1" customWidth="1"/>
    <col min="4" max="4" width="11.42578125" bestFit="1" customWidth="1"/>
    <col min="5" max="5" width="10.5703125" bestFit="1" customWidth="1"/>
    <col min="6" max="6" width="9.140625" bestFit="1" customWidth="1"/>
    <col min="7" max="7" width="12.85546875" bestFit="1" customWidth="1"/>
    <col min="8" max="8" width="10" bestFit="1" customWidth="1"/>
    <col min="9" max="9" width="7.7109375" bestFit="1" customWidth="1"/>
    <col min="10" max="10" width="10" bestFit="1" customWidth="1"/>
    <col min="11" max="11" width="9.5703125" bestFit="1" customWidth="1"/>
    <col min="12" max="12" width="7.28515625" bestFit="1" customWidth="1"/>
    <col min="13" max="13" width="7.28515625" customWidth="1"/>
    <col min="14" max="14" width="11.28515625" bestFit="1" customWidth="1"/>
    <col min="15" max="15" width="11.7109375" bestFit="1" customWidth="1"/>
    <col min="16" max="16" width="9.28515625" bestFit="1" customWidth="1"/>
    <col min="17" max="17" width="9" bestFit="1" customWidth="1"/>
    <col min="18" max="18" width="15.85546875" bestFit="1" customWidth="1"/>
    <col min="19" max="19" width="10.85546875" bestFit="1" customWidth="1"/>
    <col min="20" max="20" width="8" bestFit="1" customWidth="1"/>
    <col min="21" max="22" width="9.28515625" bestFit="1" customWidth="1"/>
    <col min="23" max="23" width="8.7109375" bestFit="1" customWidth="1"/>
    <col min="24" max="24" width="10.85546875" bestFit="1" customWidth="1"/>
    <col min="25" max="25" width="9" bestFit="1" customWidth="1"/>
    <col min="26" max="26" width="12.42578125" bestFit="1" customWidth="1"/>
    <col min="27" max="27" width="10.28515625" bestFit="1" customWidth="1"/>
    <col min="28" max="28" width="9.28515625" bestFit="1" customWidth="1"/>
    <col min="29" max="29" width="7.42578125" bestFit="1" customWidth="1"/>
    <col min="30" max="30" width="11.42578125" bestFit="1" customWidth="1"/>
    <col min="31" max="31" width="9.140625" bestFit="1" customWidth="1"/>
    <col min="32" max="32" width="7.7109375" bestFit="1" customWidth="1"/>
    <col min="33" max="33" width="7" bestFit="1" customWidth="1"/>
    <col min="34" max="34" width="8.140625" bestFit="1" customWidth="1"/>
    <col min="35" max="35" width="12.7109375" bestFit="1" customWidth="1"/>
    <col min="36" max="36" width="8.140625" bestFit="1" customWidth="1"/>
    <col min="37" max="37" width="8.28515625" bestFit="1" customWidth="1"/>
    <col min="38" max="38" width="14.28515625" bestFit="1" customWidth="1"/>
    <col min="39" max="39" width="11" bestFit="1" customWidth="1"/>
    <col min="40" max="40" width="13.7109375" bestFit="1" customWidth="1"/>
    <col min="41" max="41" width="10.7109375" bestFit="1" customWidth="1"/>
    <col min="42" max="42" width="8.140625" bestFit="1" customWidth="1"/>
    <col min="43" max="43" width="12.42578125" bestFit="1" customWidth="1"/>
    <col min="44" max="44" width="9.28515625" bestFit="1" customWidth="1"/>
    <col min="45" max="45" width="13.42578125" bestFit="1" customWidth="1"/>
    <col min="46" max="46" width="14.140625" bestFit="1" customWidth="1"/>
    <col min="47" max="47" width="9.7109375" bestFit="1" customWidth="1"/>
    <col min="48" max="48" width="10.28515625" bestFit="1" customWidth="1"/>
    <col min="49" max="49" width="7.140625" bestFit="1" customWidth="1"/>
    <col min="50" max="50" width="12.28515625" bestFit="1" customWidth="1"/>
    <col min="51" max="51" width="9.140625" bestFit="1" customWidth="1"/>
    <col min="52" max="52" width="10.28515625" bestFit="1" customWidth="1"/>
    <col min="53" max="53" width="7.85546875" bestFit="1" customWidth="1"/>
    <col min="54" max="54" width="10.7109375" bestFit="1" customWidth="1"/>
    <col min="55" max="55" width="8.42578125" bestFit="1" customWidth="1"/>
    <col min="56" max="56" width="13.7109375" bestFit="1" customWidth="1"/>
    <col min="57" max="57" width="11.7109375" bestFit="1" customWidth="1"/>
    <col min="58" max="59" width="10.28515625" bestFit="1" customWidth="1"/>
    <col min="60" max="60" width="13.5703125" bestFit="1" customWidth="1"/>
    <col min="61" max="61" width="7.85546875" bestFit="1" customWidth="1"/>
    <col min="62" max="62" width="9.85546875" bestFit="1" customWidth="1"/>
    <col min="63" max="63" width="12.85546875" bestFit="1" customWidth="1"/>
    <col min="64" max="64" width="9.28515625" bestFit="1" customWidth="1"/>
    <col min="65" max="65" width="10.42578125" bestFit="1" customWidth="1"/>
    <col min="66" max="66" width="20.7109375" bestFit="1" customWidth="1"/>
    <col min="67" max="67" width="9" bestFit="1" customWidth="1"/>
    <col min="68" max="68" width="9.7109375" bestFit="1" customWidth="1"/>
    <col min="69" max="69" width="21.28515625" bestFit="1" customWidth="1"/>
    <col min="70" max="70" width="17" bestFit="1" customWidth="1"/>
    <col min="71" max="71" width="10.28515625" bestFit="1" customWidth="1"/>
    <col min="72" max="72" width="9" bestFit="1" customWidth="1"/>
    <col min="73" max="73" width="16.7109375" bestFit="1" customWidth="1"/>
  </cols>
  <sheetData>
    <row r="1" spans="1:73" x14ac:dyDescent="0.25">
      <c r="A1" t="s">
        <v>271</v>
      </c>
      <c r="B1" t="s">
        <v>272</v>
      </c>
      <c r="C1" t="s">
        <v>273</v>
      </c>
      <c r="D1" t="s">
        <v>274</v>
      </c>
      <c r="E1" t="s">
        <v>10</v>
      </c>
      <c r="F1" t="s">
        <v>3</v>
      </c>
      <c r="G1" t="s">
        <v>275</v>
      </c>
      <c r="H1" t="s">
        <v>276</v>
      </c>
      <c r="I1" t="s">
        <v>13</v>
      </c>
      <c r="J1" t="s">
        <v>277</v>
      </c>
      <c r="K1" t="s">
        <v>2</v>
      </c>
      <c r="L1" t="s">
        <v>278</v>
      </c>
      <c r="M1" t="s">
        <v>508</v>
      </c>
      <c r="N1" t="s">
        <v>279</v>
      </c>
      <c r="O1" t="s">
        <v>280</v>
      </c>
      <c r="P1" t="s">
        <v>281</v>
      </c>
      <c r="Q1" t="s">
        <v>282</v>
      </c>
      <c r="R1" t="s">
        <v>283</v>
      </c>
      <c r="S1" t="s">
        <v>284</v>
      </c>
      <c r="T1" t="s">
        <v>285</v>
      </c>
      <c r="U1" t="s">
        <v>286</v>
      </c>
      <c r="V1" t="s">
        <v>287</v>
      </c>
      <c r="W1" t="s">
        <v>4</v>
      </c>
      <c r="X1" t="s">
        <v>5</v>
      </c>
      <c r="Y1" t="s">
        <v>288</v>
      </c>
      <c r="Z1" t="s">
        <v>289</v>
      </c>
      <c r="AA1" t="s">
        <v>290</v>
      </c>
      <c r="AB1" t="s">
        <v>291</v>
      </c>
      <c r="AC1" t="s">
        <v>292</v>
      </c>
      <c r="AD1" t="s">
        <v>293</v>
      </c>
      <c r="AE1" t="s">
        <v>6</v>
      </c>
      <c r="AF1" t="s">
        <v>294</v>
      </c>
      <c r="AG1" t="s">
        <v>7</v>
      </c>
      <c r="AH1" t="s">
        <v>295</v>
      </c>
      <c r="AI1" t="s">
        <v>296</v>
      </c>
      <c r="AJ1" t="s">
        <v>346</v>
      </c>
      <c r="AK1" t="s">
        <v>297</v>
      </c>
      <c r="AL1" t="s">
        <v>298</v>
      </c>
      <c r="AM1" t="s">
        <v>299</v>
      </c>
      <c r="AN1" t="s">
        <v>300</v>
      </c>
      <c r="AO1" t="s">
        <v>301</v>
      </c>
      <c r="AP1" t="s">
        <v>302</v>
      </c>
      <c r="AQ1" t="s">
        <v>303</v>
      </c>
      <c r="AR1" t="s">
        <v>12</v>
      </c>
      <c r="AS1" t="s">
        <v>304</v>
      </c>
      <c r="AT1" t="s">
        <v>11</v>
      </c>
      <c r="AU1" t="s">
        <v>305</v>
      </c>
      <c r="AV1" t="s">
        <v>306</v>
      </c>
      <c r="AW1" t="s">
        <v>307</v>
      </c>
      <c r="AX1" t="s">
        <v>308</v>
      </c>
      <c r="AY1" t="s">
        <v>309</v>
      </c>
      <c r="AZ1" t="s">
        <v>310</v>
      </c>
      <c r="BA1" t="s">
        <v>311</v>
      </c>
      <c r="BB1" t="s">
        <v>312</v>
      </c>
      <c r="BC1" t="s">
        <v>313</v>
      </c>
      <c r="BD1" t="s">
        <v>314</v>
      </c>
      <c r="BE1" t="s">
        <v>315</v>
      </c>
      <c r="BF1" t="s">
        <v>316</v>
      </c>
      <c r="BG1" t="s">
        <v>317</v>
      </c>
      <c r="BH1" t="s">
        <v>318</v>
      </c>
      <c r="BI1" t="s">
        <v>8</v>
      </c>
      <c r="BJ1" t="s">
        <v>319</v>
      </c>
      <c r="BK1" t="s">
        <v>320</v>
      </c>
      <c r="BL1" t="s">
        <v>321</v>
      </c>
      <c r="BM1" t="s">
        <v>322</v>
      </c>
      <c r="BN1" t="s">
        <v>323</v>
      </c>
      <c r="BO1" t="s">
        <v>324</v>
      </c>
      <c r="BP1" t="s">
        <v>325</v>
      </c>
      <c r="BQ1" t="s">
        <v>326</v>
      </c>
      <c r="BR1" t="s">
        <v>9</v>
      </c>
      <c r="BS1" t="s">
        <v>327</v>
      </c>
      <c r="BT1" t="s">
        <v>328</v>
      </c>
      <c r="BU1" t="s">
        <v>348</v>
      </c>
    </row>
    <row r="2" spans="1:73" x14ac:dyDescent="0.25">
      <c r="A2">
        <v>0</v>
      </c>
      <c r="B2">
        <v>0</v>
      </c>
      <c r="C2">
        <v>0</v>
      </c>
      <c r="D2">
        <v>0</v>
      </c>
      <c r="E2">
        <v>0</v>
      </c>
      <c r="F2">
        <v>0</v>
      </c>
      <c r="G2">
        <v>0</v>
      </c>
      <c r="H2">
        <v>0</v>
      </c>
      <c r="I2">
        <v>0</v>
      </c>
      <c r="J2">
        <v>0</v>
      </c>
      <c r="K2">
        <v>0</v>
      </c>
      <c r="L2">
        <v>0</v>
      </c>
      <c r="M2" t="s">
        <v>552</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s="13" t="str">
        <f>WSP[[#This Row],[Tier]]&amp;" - "&amp;DOLLAR(WSP[[#This Row],[United States]],2)&amp;" USD"</f>
        <v>0 - $0.00 USD</v>
      </c>
    </row>
    <row r="3" spans="1:73" x14ac:dyDescent="0.25">
      <c r="A3">
        <v>1</v>
      </c>
      <c r="B3">
        <v>0.34</v>
      </c>
      <c r="C3">
        <v>26.6</v>
      </c>
      <c r="D3">
        <v>3.5</v>
      </c>
      <c r="E3">
        <v>0.41</v>
      </c>
      <c r="F3">
        <v>0.3</v>
      </c>
      <c r="G3">
        <v>28.7</v>
      </c>
      <c r="H3">
        <v>0.3</v>
      </c>
      <c r="I3">
        <v>0.7</v>
      </c>
      <c r="J3">
        <v>0.49</v>
      </c>
      <c r="K3">
        <v>0.34</v>
      </c>
      <c r="L3">
        <v>252</v>
      </c>
      <c r="M3" t="s">
        <v>530</v>
      </c>
      <c r="N3">
        <v>1050</v>
      </c>
      <c r="O3">
        <v>175</v>
      </c>
      <c r="P3">
        <v>2.1</v>
      </c>
      <c r="Q3">
        <v>0.3</v>
      </c>
      <c r="R3">
        <v>6.09</v>
      </c>
      <c r="S3">
        <v>2.4300000000000002</v>
      </c>
      <c r="T3">
        <v>2.1</v>
      </c>
      <c r="U3">
        <v>0.3</v>
      </c>
      <c r="V3">
        <v>0.3</v>
      </c>
      <c r="W3">
        <v>0.3</v>
      </c>
      <c r="X3">
        <v>0.3</v>
      </c>
      <c r="Y3">
        <v>0.3</v>
      </c>
      <c r="Z3">
        <v>2.66</v>
      </c>
      <c r="AA3">
        <v>59.65</v>
      </c>
      <c r="AB3">
        <v>46</v>
      </c>
      <c r="AC3">
        <v>26.6</v>
      </c>
      <c r="AD3">
        <v>3360</v>
      </c>
      <c r="AE3">
        <v>0.3</v>
      </c>
      <c r="AF3">
        <v>1.58</v>
      </c>
      <c r="AG3">
        <v>0.3</v>
      </c>
      <c r="AH3">
        <v>33</v>
      </c>
      <c r="AI3">
        <v>51.8</v>
      </c>
      <c r="AJ3">
        <v>318</v>
      </c>
      <c r="AK3">
        <v>0.3</v>
      </c>
      <c r="AL3">
        <v>0.32</v>
      </c>
      <c r="AM3">
        <v>0.79</v>
      </c>
      <c r="AN3">
        <v>0.3</v>
      </c>
      <c r="AO3">
        <v>1</v>
      </c>
      <c r="AP3">
        <v>0.3</v>
      </c>
      <c r="AQ3">
        <v>102.9</v>
      </c>
      <c r="AR3">
        <v>4.9000000000000004</v>
      </c>
      <c r="AS3">
        <v>0.3</v>
      </c>
      <c r="AT3">
        <v>0.49</v>
      </c>
      <c r="AU3">
        <v>1.65</v>
      </c>
      <c r="AV3">
        <v>32.200000000000003</v>
      </c>
      <c r="AW3">
        <v>0.98</v>
      </c>
      <c r="AX3">
        <v>16.100000000000001</v>
      </c>
      <c r="AY3">
        <v>1.0900000000000001</v>
      </c>
      <c r="AZ3">
        <v>0.3</v>
      </c>
      <c r="BA3">
        <v>1.26</v>
      </c>
      <c r="BB3">
        <v>1.1000000000000001</v>
      </c>
      <c r="BC3">
        <v>15.22</v>
      </c>
      <c r="BD3">
        <v>1.26</v>
      </c>
      <c r="BE3">
        <v>0.43</v>
      </c>
      <c r="BF3">
        <v>0.3</v>
      </c>
      <c r="BG3">
        <v>0.3</v>
      </c>
      <c r="BH3">
        <v>4.4800000000000004</v>
      </c>
      <c r="BI3">
        <v>0.3</v>
      </c>
      <c r="BJ3">
        <v>3.04</v>
      </c>
      <c r="BK3">
        <v>0.28999999999999998</v>
      </c>
      <c r="BL3">
        <v>10</v>
      </c>
      <c r="BM3">
        <v>11.06</v>
      </c>
      <c r="BN3">
        <v>2.2400000000000002</v>
      </c>
      <c r="BO3">
        <v>0.84</v>
      </c>
      <c r="BP3">
        <v>2.4300000000000002</v>
      </c>
      <c r="BQ3">
        <v>0.34</v>
      </c>
      <c r="BR3">
        <v>0.24</v>
      </c>
      <c r="BS3">
        <v>7290</v>
      </c>
      <c r="BT3">
        <v>74.900000000000006</v>
      </c>
      <c r="BU3" s="13" t="str">
        <f>WSP[[#This Row],[Tier]]&amp;" - "&amp;DOLLAR(WSP[[#This Row],[United States]],2)&amp;" USD"</f>
        <v>1 - $0.34 USD</v>
      </c>
    </row>
    <row r="4" spans="1:73" x14ac:dyDescent="0.25">
      <c r="A4">
        <v>2</v>
      </c>
      <c r="B4">
        <v>0.69</v>
      </c>
      <c r="C4">
        <v>53.2</v>
      </c>
      <c r="D4">
        <v>7</v>
      </c>
      <c r="E4">
        <v>0.86</v>
      </c>
      <c r="F4">
        <v>0.6</v>
      </c>
      <c r="G4">
        <v>57.4</v>
      </c>
      <c r="H4">
        <v>0.6</v>
      </c>
      <c r="I4">
        <v>1.4</v>
      </c>
      <c r="J4">
        <v>0.97</v>
      </c>
      <c r="K4">
        <v>0.69</v>
      </c>
      <c r="L4">
        <v>504</v>
      </c>
      <c r="M4" t="s">
        <v>530</v>
      </c>
      <c r="N4">
        <v>2100</v>
      </c>
      <c r="O4">
        <v>350</v>
      </c>
      <c r="P4">
        <v>4.2</v>
      </c>
      <c r="Q4">
        <v>0.6</v>
      </c>
      <c r="R4">
        <v>12.17</v>
      </c>
      <c r="S4">
        <v>4.87</v>
      </c>
      <c r="T4">
        <v>4.2</v>
      </c>
      <c r="U4">
        <v>0.6</v>
      </c>
      <c r="V4">
        <v>0.6</v>
      </c>
      <c r="W4">
        <v>0.6</v>
      </c>
      <c r="X4">
        <v>0.6</v>
      </c>
      <c r="Y4">
        <v>0.6</v>
      </c>
      <c r="Z4">
        <v>5.32</v>
      </c>
      <c r="AA4">
        <v>119.3</v>
      </c>
      <c r="AB4">
        <v>91</v>
      </c>
      <c r="AC4">
        <v>53.2</v>
      </c>
      <c r="AD4">
        <v>6720</v>
      </c>
      <c r="AE4">
        <v>0.6</v>
      </c>
      <c r="AF4">
        <v>3.15</v>
      </c>
      <c r="AG4">
        <v>0.6</v>
      </c>
      <c r="AH4">
        <v>67</v>
      </c>
      <c r="AI4">
        <v>103.6</v>
      </c>
      <c r="AJ4">
        <v>636</v>
      </c>
      <c r="AK4">
        <v>0.6</v>
      </c>
      <c r="AL4">
        <v>0.65</v>
      </c>
      <c r="AM4">
        <v>1.58</v>
      </c>
      <c r="AN4">
        <v>0.6</v>
      </c>
      <c r="AO4">
        <v>2</v>
      </c>
      <c r="AP4">
        <v>0.6</v>
      </c>
      <c r="AQ4">
        <v>205.8</v>
      </c>
      <c r="AR4">
        <v>9.8000000000000007</v>
      </c>
      <c r="AS4">
        <v>0.6</v>
      </c>
      <c r="AT4">
        <v>0.98</v>
      </c>
      <c r="AU4">
        <v>3.3</v>
      </c>
      <c r="AV4">
        <v>64.400000000000006</v>
      </c>
      <c r="AW4">
        <v>1.96</v>
      </c>
      <c r="AX4">
        <v>32.200000000000003</v>
      </c>
      <c r="AY4">
        <v>2.19</v>
      </c>
      <c r="AZ4">
        <v>0.6</v>
      </c>
      <c r="BA4">
        <v>2.52</v>
      </c>
      <c r="BB4">
        <v>2.19</v>
      </c>
      <c r="BC4">
        <v>30.43</v>
      </c>
      <c r="BD4">
        <v>2.52</v>
      </c>
      <c r="BE4">
        <v>0.85</v>
      </c>
      <c r="BF4">
        <v>0.6</v>
      </c>
      <c r="BG4">
        <v>0.6</v>
      </c>
      <c r="BH4">
        <v>8.9600000000000009</v>
      </c>
      <c r="BI4">
        <v>0.6</v>
      </c>
      <c r="BJ4">
        <v>6.09</v>
      </c>
      <c r="BK4">
        <v>0.57999999999999996</v>
      </c>
      <c r="BL4">
        <v>20</v>
      </c>
      <c r="BM4">
        <v>22.12</v>
      </c>
      <c r="BN4">
        <v>4.4800000000000004</v>
      </c>
      <c r="BO4">
        <v>1.68</v>
      </c>
      <c r="BP4">
        <v>4.87</v>
      </c>
      <c r="BQ4">
        <v>0.69</v>
      </c>
      <c r="BR4">
        <v>0.48</v>
      </c>
      <c r="BS4">
        <v>14580</v>
      </c>
      <c r="BT4">
        <v>149.80000000000001</v>
      </c>
      <c r="BU4" s="13" t="str">
        <f>WSP[[#This Row],[Tier]]&amp;" - "&amp;DOLLAR(WSP[[#This Row],[United States]],2)&amp;" USD"</f>
        <v>2 - $0.69 USD</v>
      </c>
    </row>
    <row r="5" spans="1:73" x14ac:dyDescent="0.25">
      <c r="A5">
        <v>3</v>
      </c>
      <c r="B5">
        <v>1.04</v>
      </c>
      <c r="C5">
        <v>79.8</v>
      </c>
      <c r="D5">
        <v>10.5</v>
      </c>
      <c r="E5">
        <v>1.24</v>
      </c>
      <c r="F5">
        <v>0.91</v>
      </c>
      <c r="G5">
        <v>86.1</v>
      </c>
      <c r="H5">
        <v>0.91</v>
      </c>
      <c r="I5">
        <v>2.1</v>
      </c>
      <c r="J5">
        <v>1.46</v>
      </c>
      <c r="K5">
        <v>1.04</v>
      </c>
      <c r="L5">
        <v>756</v>
      </c>
      <c r="M5" t="s">
        <v>530</v>
      </c>
      <c r="N5">
        <v>3150</v>
      </c>
      <c r="O5">
        <v>525</v>
      </c>
      <c r="P5">
        <v>6.3</v>
      </c>
      <c r="Q5">
        <v>0.91</v>
      </c>
      <c r="R5">
        <v>18.260000000000002</v>
      </c>
      <c r="S5">
        <v>7.3</v>
      </c>
      <c r="T5">
        <v>6.3</v>
      </c>
      <c r="U5">
        <v>0.91</v>
      </c>
      <c r="V5">
        <v>0.91</v>
      </c>
      <c r="W5">
        <v>0.91</v>
      </c>
      <c r="X5">
        <v>0.91</v>
      </c>
      <c r="Y5">
        <v>0.91</v>
      </c>
      <c r="Z5">
        <v>7.98</v>
      </c>
      <c r="AA5">
        <v>178.96</v>
      </c>
      <c r="AB5">
        <v>137</v>
      </c>
      <c r="AC5">
        <v>79.8</v>
      </c>
      <c r="AD5">
        <v>10080</v>
      </c>
      <c r="AE5">
        <v>0.91</v>
      </c>
      <c r="AF5">
        <v>4.7300000000000004</v>
      </c>
      <c r="AG5">
        <v>0.91</v>
      </c>
      <c r="AH5">
        <v>100</v>
      </c>
      <c r="AI5">
        <v>155.4</v>
      </c>
      <c r="AJ5">
        <v>955</v>
      </c>
      <c r="AK5">
        <v>0.91</v>
      </c>
      <c r="AL5">
        <v>0.97</v>
      </c>
      <c r="AM5">
        <v>2.37</v>
      </c>
      <c r="AN5">
        <v>0.91</v>
      </c>
      <c r="AO5">
        <v>3</v>
      </c>
      <c r="AP5">
        <v>0.91</v>
      </c>
      <c r="AQ5">
        <v>308.7</v>
      </c>
      <c r="AR5">
        <v>14.7</v>
      </c>
      <c r="AS5">
        <v>0.91</v>
      </c>
      <c r="AT5">
        <v>1.47</v>
      </c>
      <c r="AU5">
        <v>4.96</v>
      </c>
      <c r="AV5">
        <v>96.6</v>
      </c>
      <c r="AW5">
        <v>2.94</v>
      </c>
      <c r="AX5">
        <v>48.3</v>
      </c>
      <c r="AY5">
        <v>3.28</v>
      </c>
      <c r="AZ5">
        <v>0.91</v>
      </c>
      <c r="BA5">
        <v>3.78</v>
      </c>
      <c r="BB5">
        <v>3.29</v>
      </c>
      <c r="BC5">
        <v>45.65</v>
      </c>
      <c r="BD5">
        <v>3.78</v>
      </c>
      <c r="BE5">
        <v>1.28</v>
      </c>
      <c r="BF5">
        <v>0.91</v>
      </c>
      <c r="BG5">
        <v>0.91</v>
      </c>
      <c r="BH5">
        <v>13.44</v>
      </c>
      <c r="BI5">
        <v>0.91</v>
      </c>
      <c r="BJ5">
        <v>9.1300000000000008</v>
      </c>
      <c r="BK5">
        <v>0.88</v>
      </c>
      <c r="BL5">
        <v>30</v>
      </c>
      <c r="BM5">
        <v>33.18</v>
      </c>
      <c r="BN5">
        <v>6.72</v>
      </c>
      <c r="BO5">
        <v>2.52</v>
      </c>
      <c r="BP5">
        <v>7.3</v>
      </c>
      <c r="BQ5">
        <v>1.04</v>
      </c>
      <c r="BR5">
        <v>0.72</v>
      </c>
      <c r="BS5">
        <v>21871</v>
      </c>
      <c r="BT5">
        <v>224.7</v>
      </c>
      <c r="BU5" s="13" t="str">
        <f>WSP[[#This Row],[Tier]]&amp;" - "&amp;DOLLAR(WSP[[#This Row],[United States]],2)&amp;" USD"</f>
        <v>3 - $1.04 USD</v>
      </c>
    </row>
    <row r="6" spans="1:73" x14ac:dyDescent="0.25">
      <c r="A6">
        <v>4</v>
      </c>
      <c r="B6">
        <v>1.39</v>
      </c>
      <c r="C6">
        <v>106.4</v>
      </c>
      <c r="D6">
        <v>14</v>
      </c>
      <c r="E6">
        <v>1.69</v>
      </c>
      <c r="F6">
        <v>1.21</v>
      </c>
      <c r="G6">
        <v>114.8</v>
      </c>
      <c r="H6">
        <v>1.21</v>
      </c>
      <c r="I6">
        <v>2.8</v>
      </c>
      <c r="J6">
        <v>1.95</v>
      </c>
      <c r="K6">
        <v>1.39</v>
      </c>
      <c r="L6">
        <v>1008</v>
      </c>
      <c r="M6" t="s">
        <v>530</v>
      </c>
      <c r="N6">
        <v>4200</v>
      </c>
      <c r="O6">
        <v>700</v>
      </c>
      <c r="P6">
        <v>8.4</v>
      </c>
      <c r="Q6">
        <v>1.21</v>
      </c>
      <c r="R6">
        <v>24.35</v>
      </c>
      <c r="S6">
        <v>9.74</v>
      </c>
      <c r="T6">
        <v>8.4</v>
      </c>
      <c r="U6">
        <v>1.21</v>
      </c>
      <c r="V6">
        <v>1.21</v>
      </c>
      <c r="W6">
        <v>1.21</v>
      </c>
      <c r="X6">
        <v>1.21</v>
      </c>
      <c r="Y6">
        <v>1.21</v>
      </c>
      <c r="Z6">
        <v>10.64</v>
      </c>
      <c r="AA6">
        <v>238.61</v>
      </c>
      <c r="AB6">
        <v>182</v>
      </c>
      <c r="AC6">
        <v>106.4</v>
      </c>
      <c r="AD6">
        <v>13440</v>
      </c>
      <c r="AE6">
        <v>1.21</v>
      </c>
      <c r="AF6">
        <v>6.3</v>
      </c>
      <c r="AG6">
        <v>1.21</v>
      </c>
      <c r="AH6">
        <v>133</v>
      </c>
      <c r="AI6">
        <v>207.2</v>
      </c>
      <c r="AJ6">
        <v>1273</v>
      </c>
      <c r="AK6">
        <v>1.21</v>
      </c>
      <c r="AL6">
        <v>1.3</v>
      </c>
      <c r="AM6">
        <v>3.17</v>
      </c>
      <c r="AN6">
        <v>1.21</v>
      </c>
      <c r="AO6">
        <v>4</v>
      </c>
      <c r="AP6">
        <v>1.21</v>
      </c>
      <c r="AQ6">
        <v>411.6</v>
      </c>
      <c r="AR6">
        <v>19.600000000000001</v>
      </c>
      <c r="AS6">
        <v>1.21</v>
      </c>
      <c r="AT6">
        <v>1.95</v>
      </c>
      <c r="AU6">
        <v>6.61</v>
      </c>
      <c r="AV6">
        <v>128.80000000000001</v>
      </c>
      <c r="AW6">
        <v>3.92</v>
      </c>
      <c r="AX6">
        <v>64.400000000000006</v>
      </c>
      <c r="AY6">
        <v>4.38</v>
      </c>
      <c r="AZ6">
        <v>1.21</v>
      </c>
      <c r="BA6">
        <v>5.04</v>
      </c>
      <c r="BB6">
        <v>4.38</v>
      </c>
      <c r="BC6">
        <v>60.87</v>
      </c>
      <c r="BD6">
        <v>5.04</v>
      </c>
      <c r="BE6">
        <v>1.7</v>
      </c>
      <c r="BF6">
        <v>1.21</v>
      </c>
      <c r="BG6">
        <v>1.21</v>
      </c>
      <c r="BH6">
        <v>17.920000000000002</v>
      </c>
      <c r="BI6">
        <v>1.21</v>
      </c>
      <c r="BJ6">
        <v>12.17</v>
      </c>
      <c r="BK6">
        <v>1.17</v>
      </c>
      <c r="BL6">
        <v>40</v>
      </c>
      <c r="BM6">
        <v>44.24</v>
      </c>
      <c r="BN6">
        <v>8.9600000000000009</v>
      </c>
      <c r="BO6">
        <v>3.36</v>
      </c>
      <c r="BP6">
        <v>9.74</v>
      </c>
      <c r="BQ6">
        <v>1.39</v>
      </c>
      <c r="BR6">
        <v>0.97</v>
      </c>
      <c r="BS6">
        <v>29161</v>
      </c>
      <c r="BT6">
        <v>299.60000000000002</v>
      </c>
      <c r="BU6" s="13" t="str">
        <f>WSP[[#This Row],[Tier]]&amp;" - "&amp;DOLLAR(WSP[[#This Row],[United States]],2)&amp;" USD"</f>
        <v>4 - $1.39 USD</v>
      </c>
    </row>
    <row r="7" spans="1:73" x14ac:dyDescent="0.25">
      <c r="A7">
        <v>5</v>
      </c>
      <c r="B7">
        <v>1.74</v>
      </c>
      <c r="C7">
        <v>133</v>
      </c>
      <c r="D7">
        <v>17.5</v>
      </c>
      <c r="E7">
        <v>2.13</v>
      </c>
      <c r="F7">
        <v>1.52</v>
      </c>
      <c r="G7">
        <v>143.5</v>
      </c>
      <c r="H7">
        <v>1.52</v>
      </c>
      <c r="I7">
        <v>3.5</v>
      </c>
      <c r="J7">
        <v>2.4300000000000002</v>
      </c>
      <c r="K7">
        <v>1.74</v>
      </c>
      <c r="L7">
        <v>1260</v>
      </c>
      <c r="M7" t="s">
        <v>530</v>
      </c>
      <c r="N7">
        <v>5250</v>
      </c>
      <c r="O7">
        <v>875</v>
      </c>
      <c r="P7">
        <v>10.5</v>
      </c>
      <c r="Q7">
        <v>1.52</v>
      </c>
      <c r="R7">
        <v>30.43</v>
      </c>
      <c r="S7">
        <v>12.17</v>
      </c>
      <c r="T7">
        <v>10.5</v>
      </c>
      <c r="U7">
        <v>1.52</v>
      </c>
      <c r="V7">
        <v>1.52</v>
      </c>
      <c r="W7">
        <v>1.52</v>
      </c>
      <c r="X7">
        <v>1.52</v>
      </c>
      <c r="Y7">
        <v>1.52</v>
      </c>
      <c r="Z7">
        <v>13.3</v>
      </c>
      <c r="AA7">
        <v>298.26</v>
      </c>
      <c r="AB7">
        <v>228</v>
      </c>
      <c r="AC7">
        <v>133</v>
      </c>
      <c r="AD7">
        <v>16800</v>
      </c>
      <c r="AE7">
        <v>1.52</v>
      </c>
      <c r="AF7">
        <v>7.88</v>
      </c>
      <c r="AG7">
        <v>1.52</v>
      </c>
      <c r="AH7">
        <v>167</v>
      </c>
      <c r="AI7">
        <v>259</v>
      </c>
      <c r="AJ7">
        <v>1591</v>
      </c>
      <c r="AK7">
        <v>1.52</v>
      </c>
      <c r="AL7">
        <v>1.62</v>
      </c>
      <c r="AM7">
        <v>3.96</v>
      </c>
      <c r="AN7">
        <v>1.52</v>
      </c>
      <c r="AO7">
        <v>6</v>
      </c>
      <c r="AP7">
        <v>1.52</v>
      </c>
      <c r="AQ7">
        <v>514.5</v>
      </c>
      <c r="AR7">
        <v>24.5</v>
      </c>
      <c r="AS7">
        <v>1.52</v>
      </c>
      <c r="AT7">
        <v>2.44</v>
      </c>
      <c r="AU7">
        <v>8.26</v>
      </c>
      <c r="AV7">
        <v>161</v>
      </c>
      <c r="AW7">
        <v>4.9000000000000004</v>
      </c>
      <c r="AX7">
        <v>80.5</v>
      </c>
      <c r="AY7">
        <v>5.47</v>
      </c>
      <c r="AZ7">
        <v>1.52</v>
      </c>
      <c r="BA7">
        <v>6.3</v>
      </c>
      <c r="BB7">
        <v>5.48</v>
      </c>
      <c r="BC7">
        <v>76.09</v>
      </c>
      <c r="BD7">
        <v>6.3</v>
      </c>
      <c r="BE7">
        <v>2.13</v>
      </c>
      <c r="BF7">
        <v>1.52</v>
      </c>
      <c r="BG7">
        <v>1.52</v>
      </c>
      <c r="BH7">
        <v>22.4</v>
      </c>
      <c r="BI7">
        <v>1.52</v>
      </c>
      <c r="BJ7">
        <v>15.22</v>
      </c>
      <c r="BK7">
        <v>1.46</v>
      </c>
      <c r="BL7">
        <v>50</v>
      </c>
      <c r="BM7">
        <v>55.3</v>
      </c>
      <c r="BN7">
        <v>11.2</v>
      </c>
      <c r="BO7">
        <v>4.2</v>
      </c>
      <c r="BP7">
        <v>12.17</v>
      </c>
      <c r="BQ7">
        <v>1.74</v>
      </c>
      <c r="BR7">
        <v>1.21</v>
      </c>
      <c r="BS7">
        <v>36451</v>
      </c>
      <c r="BT7">
        <v>374.5</v>
      </c>
      <c r="BU7" s="13" t="str">
        <f>WSP[[#This Row],[Tier]]&amp;" - "&amp;DOLLAR(WSP[[#This Row],[United States]],2)&amp;" USD"</f>
        <v>5 - $1.74 USD</v>
      </c>
    </row>
    <row r="8" spans="1:73" x14ac:dyDescent="0.25">
      <c r="A8">
        <v>6</v>
      </c>
      <c r="B8">
        <v>2.09</v>
      </c>
      <c r="C8">
        <v>161</v>
      </c>
      <c r="D8">
        <v>20.3</v>
      </c>
      <c r="E8">
        <v>2.5099999999999998</v>
      </c>
      <c r="F8">
        <v>1.82</v>
      </c>
      <c r="G8">
        <v>192.5</v>
      </c>
      <c r="H8">
        <v>1.82</v>
      </c>
      <c r="I8">
        <v>4.2</v>
      </c>
      <c r="J8">
        <v>3.04</v>
      </c>
      <c r="K8">
        <v>2.09</v>
      </c>
      <c r="L8">
        <v>2310</v>
      </c>
      <c r="M8" t="s">
        <v>530</v>
      </c>
      <c r="N8">
        <v>6930</v>
      </c>
      <c r="O8">
        <v>1050</v>
      </c>
      <c r="P8">
        <v>12.6</v>
      </c>
      <c r="Q8">
        <v>1.82</v>
      </c>
      <c r="R8">
        <v>36.520000000000003</v>
      </c>
      <c r="S8">
        <v>14.61</v>
      </c>
      <c r="T8">
        <v>12.6</v>
      </c>
      <c r="U8">
        <v>1.82</v>
      </c>
      <c r="V8">
        <v>1.82</v>
      </c>
      <c r="W8">
        <v>1.82</v>
      </c>
      <c r="X8">
        <v>1.82</v>
      </c>
      <c r="Y8">
        <v>1.82</v>
      </c>
      <c r="Z8">
        <v>17.5</v>
      </c>
      <c r="AA8">
        <v>359.13</v>
      </c>
      <c r="AB8">
        <v>272</v>
      </c>
      <c r="AC8">
        <v>175</v>
      </c>
      <c r="AD8">
        <v>21000</v>
      </c>
      <c r="AE8">
        <v>1.82</v>
      </c>
      <c r="AF8">
        <v>10.5</v>
      </c>
      <c r="AG8">
        <v>1.82</v>
      </c>
      <c r="AH8">
        <v>200</v>
      </c>
      <c r="AI8">
        <v>343</v>
      </c>
      <c r="AJ8">
        <v>1909</v>
      </c>
      <c r="AK8">
        <v>1.82</v>
      </c>
      <c r="AL8">
        <v>1.94</v>
      </c>
      <c r="AM8">
        <v>4.87</v>
      </c>
      <c r="AN8">
        <v>1.82</v>
      </c>
      <c r="AO8">
        <v>7</v>
      </c>
      <c r="AP8">
        <v>1.82</v>
      </c>
      <c r="AQ8">
        <v>622.29999999999995</v>
      </c>
      <c r="AR8">
        <v>28</v>
      </c>
      <c r="AS8">
        <v>1.82</v>
      </c>
      <c r="AT8">
        <v>2.98</v>
      </c>
      <c r="AU8">
        <v>11.09</v>
      </c>
      <c r="AV8">
        <v>196</v>
      </c>
      <c r="AW8">
        <v>6.3</v>
      </c>
      <c r="AX8">
        <v>101.5</v>
      </c>
      <c r="AY8">
        <v>7.3</v>
      </c>
      <c r="AZ8">
        <v>1.82</v>
      </c>
      <c r="BA8">
        <v>8.4</v>
      </c>
      <c r="BB8">
        <v>7.3</v>
      </c>
      <c r="BC8">
        <v>100.43</v>
      </c>
      <c r="BD8">
        <v>9.1</v>
      </c>
      <c r="BE8">
        <v>2.58</v>
      </c>
      <c r="BF8">
        <v>1.82</v>
      </c>
      <c r="BG8">
        <v>1.82</v>
      </c>
      <c r="BH8">
        <v>30.1</v>
      </c>
      <c r="BI8">
        <v>1.82</v>
      </c>
      <c r="BJ8">
        <v>19.48</v>
      </c>
      <c r="BK8">
        <v>1.94</v>
      </c>
      <c r="BL8">
        <v>63</v>
      </c>
      <c r="BM8">
        <v>73.5</v>
      </c>
      <c r="BN8">
        <v>14</v>
      </c>
      <c r="BO8">
        <v>5.6</v>
      </c>
      <c r="BP8">
        <v>15.22</v>
      </c>
      <c r="BQ8">
        <v>2.09</v>
      </c>
      <c r="BR8">
        <v>1.45</v>
      </c>
      <c r="BS8">
        <v>48601</v>
      </c>
      <c r="BT8">
        <v>500.5</v>
      </c>
      <c r="BU8" s="13" t="str">
        <f>WSP[[#This Row],[Tier]]&amp;" - "&amp;DOLLAR(WSP[[#This Row],[United States]],2)&amp;" USD"</f>
        <v>6 - $2.09 USD</v>
      </c>
    </row>
    <row r="9" spans="1:73" x14ac:dyDescent="0.25">
      <c r="A9">
        <v>7</v>
      </c>
      <c r="B9">
        <v>2.44</v>
      </c>
      <c r="C9">
        <v>187.25</v>
      </c>
      <c r="D9">
        <v>23.8</v>
      </c>
      <c r="E9">
        <v>2.96</v>
      </c>
      <c r="F9">
        <v>2.12</v>
      </c>
      <c r="G9">
        <v>216.13</v>
      </c>
      <c r="H9">
        <v>2.12</v>
      </c>
      <c r="I9">
        <v>4.9000000000000004</v>
      </c>
      <c r="J9">
        <v>3.5</v>
      </c>
      <c r="K9">
        <v>2.44</v>
      </c>
      <c r="L9">
        <v>2380</v>
      </c>
      <c r="M9" t="s">
        <v>530</v>
      </c>
      <c r="N9">
        <v>7805</v>
      </c>
      <c r="O9">
        <v>1225</v>
      </c>
      <c r="P9">
        <v>14.7</v>
      </c>
      <c r="Q9">
        <v>2.12</v>
      </c>
      <c r="R9">
        <v>42.46</v>
      </c>
      <c r="S9">
        <v>17.04</v>
      </c>
      <c r="T9">
        <v>14.7</v>
      </c>
      <c r="U9">
        <v>2.12</v>
      </c>
      <c r="V9">
        <v>2.12</v>
      </c>
      <c r="W9">
        <v>2.12</v>
      </c>
      <c r="X9">
        <v>2.12</v>
      </c>
      <c r="Y9">
        <v>2.12</v>
      </c>
      <c r="Z9">
        <v>19.95</v>
      </c>
      <c r="AA9">
        <v>420</v>
      </c>
      <c r="AB9">
        <v>318</v>
      </c>
      <c r="AC9">
        <v>197.75</v>
      </c>
      <c r="AD9">
        <v>24150</v>
      </c>
      <c r="AE9">
        <v>2.12</v>
      </c>
      <c r="AF9">
        <v>11.81</v>
      </c>
      <c r="AG9">
        <v>2.12</v>
      </c>
      <c r="AH9">
        <v>233</v>
      </c>
      <c r="AI9">
        <v>386.58</v>
      </c>
      <c r="AJ9">
        <v>2227</v>
      </c>
      <c r="AK9">
        <v>2.12</v>
      </c>
      <c r="AL9">
        <v>2.27</v>
      </c>
      <c r="AM9">
        <v>5.63</v>
      </c>
      <c r="AN9">
        <v>2.12</v>
      </c>
      <c r="AO9">
        <v>8</v>
      </c>
      <c r="AP9">
        <v>2.12</v>
      </c>
      <c r="AQ9">
        <v>720.3</v>
      </c>
      <c r="AR9">
        <v>32.380000000000003</v>
      </c>
      <c r="AS9">
        <v>2.12</v>
      </c>
      <c r="AT9">
        <v>3.54</v>
      </c>
      <c r="AU9">
        <v>12.45</v>
      </c>
      <c r="AV9">
        <v>228.38</v>
      </c>
      <c r="AW9">
        <v>7.18</v>
      </c>
      <c r="AX9">
        <v>113.75</v>
      </c>
      <c r="AY9">
        <v>8.2100000000000009</v>
      </c>
      <c r="AZ9">
        <v>2.12</v>
      </c>
      <c r="BA9">
        <v>9.4499999999999993</v>
      </c>
      <c r="BB9">
        <v>8.2200000000000006</v>
      </c>
      <c r="BC9">
        <v>113.22</v>
      </c>
      <c r="BD9">
        <v>10.15</v>
      </c>
      <c r="BE9">
        <v>2.91</v>
      </c>
      <c r="BF9">
        <v>2.12</v>
      </c>
      <c r="BG9">
        <v>2.12</v>
      </c>
      <c r="BH9">
        <v>33.950000000000003</v>
      </c>
      <c r="BI9">
        <v>2.12</v>
      </c>
      <c r="BJ9">
        <v>22.07</v>
      </c>
      <c r="BK9">
        <v>2.19</v>
      </c>
      <c r="BL9">
        <v>72</v>
      </c>
      <c r="BM9">
        <v>82.95</v>
      </c>
      <c r="BN9">
        <v>16.100000000000001</v>
      </c>
      <c r="BO9">
        <v>6.3</v>
      </c>
      <c r="BP9">
        <v>17.5</v>
      </c>
      <c r="BQ9">
        <v>2.44</v>
      </c>
      <c r="BR9">
        <v>1.7</v>
      </c>
      <c r="BS9">
        <v>54676</v>
      </c>
      <c r="BT9">
        <v>563.5</v>
      </c>
      <c r="BU9" s="13" t="str">
        <f>WSP[[#This Row],[Tier]]&amp;" - "&amp;DOLLAR(WSP[[#This Row],[United States]],2)&amp;" USD"</f>
        <v>7 - $2.44 USD</v>
      </c>
    </row>
    <row r="10" spans="1:73" x14ac:dyDescent="0.25">
      <c r="A10">
        <v>8</v>
      </c>
      <c r="B10">
        <v>2.79</v>
      </c>
      <c r="C10">
        <v>213.5</v>
      </c>
      <c r="D10">
        <v>27.3</v>
      </c>
      <c r="E10">
        <v>3.4</v>
      </c>
      <c r="F10">
        <v>2.4300000000000002</v>
      </c>
      <c r="G10">
        <v>239.75</v>
      </c>
      <c r="H10">
        <v>2.4300000000000002</v>
      </c>
      <c r="I10">
        <v>5.6</v>
      </c>
      <c r="J10">
        <v>3.96</v>
      </c>
      <c r="K10">
        <v>2.79</v>
      </c>
      <c r="L10">
        <v>2450</v>
      </c>
      <c r="M10" t="s">
        <v>530</v>
      </c>
      <c r="N10">
        <v>8680</v>
      </c>
      <c r="O10">
        <v>1400</v>
      </c>
      <c r="P10">
        <v>16.8</v>
      </c>
      <c r="Q10">
        <v>2.4300000000000002</v>
      </c>
      <c r="R10">
        <v>48.39</v>
      </c>
      <c r="S10">
        <v>19.48</v>
      </c>
      <c r="T10">
        <v>16.8</v>
      </c>
      <c r="U10">
        <v>2.4300000000000002</v>
      </c>
      <c r="V10">
        <v>2.4300000000000002</v>
      </c>
      <c r="W10">
        <v>2.4300000000000002</v>
      </c>
      <c r="X10">
        <v>2.4300000000000002</v>
      </c>
      <c r="Y10">
        <v>2.4300000000000002</v>
      </c>
      <c r="Z10">
        <v>22.4</v>
      </c>
      <c r="AA10">
        <v>480.87</v>
      </c>
      <c r="AB10">
        <v>363</v>
      </c>
      <c r="AC10">
        <v>220.5</v>
      </c>
      <c r="AD10">
        <v>27300</v>
      </c>
      <c r="AE10">
        <v>2.4300000000000002</v>
      </c>
      <c r="AF10">
        <v>13.13</v>
      </c>
      <c r="AG10">
        <v>2.4300000000000002</v>
      </c>
      <c r="AH10">
        <v>267</v>
      </c>
      <c r="AI10">
        <v>430.15</v>
      </c>
      <c r="AJ10">
        <v>2545</v>
      </c>
      <c r="AK10">
        <v>2.4300000000000002</v>
      </c>
      <c r="AL10">
        <v>2.59</v>
      </c>
      <c r="AM10">
        <v>6.39</v>
      </c>
      <c r="AN10">
        <v>2.4300000000000002</v>
      </c>
      <c r="AO10">
        <v>9</v>
      </c>
      <c r="AP10">
        <v>2.4300000000000002</v>
      </c>
      <c r="AQ10">
        <v>818.3</v>
      </c>
      <c r="AR10">
        <v>36.75</v>
      </c>
      <c r="AS10">
        <v>2.4300000000000002</v>
      </c>
      <c r="AT10">
        <v>4.0999999999999996</v>
      </c>
      <c r="AU10">
        <v>13.8</v>
      </c>
      <c r="AV10">
        <v>260.75</v>
      </c>
      <c r="AW10">
        <v>8.0500000000000007</v>
      </c>
      <c r="AX10">
        <v>126</v>
      </c>
      <c r="AY10">
        <v>9.1199999999999992</v>
      </c>
      <c r="AZ10">
        <v>2.4300000000000002</v>
      </c>
      <c r="BA10">
        <v>10.5</v>
      </c>
      <c r="BB10">
        <v>9.1300000000000008</v>
      </c>
      <c r="BC10">
        <v>126</v>
      </c>
      <c r="BD10">
        <v>11.2</v>
      </c>
      <c r="BE10">
        <v>3.43</v>
      </c>
      <c r="BF10">
        <v>2.4300000000000002</v>
      </c>
      <c r="BG10">
        <v>2.4300000000000002</v>
      </c>
      <c r="BH10">
        <v>37.799999999999997</v>
      </c>
      <c r="BI10">
        <v>2.4300000000000002</v>
      </c>
      <c r="BJ10">
        <v>24.65</v>
      </c>
      <c r="BK10">
        <v>2.4300000000000002</v>
      </c>
      <c r="BL10">
        <v>80</v>
      </c>
      <c r="BM10">
        <v>92.4</v>
      </c>
      <c r="BN10">
        <v>18.2</v>
      </c>
      <c r="BO10">
        <v>7</v>
      </c>
      <c r="BP10">
        <v>19.78</v>
      </c>
      <c r="BQ10">
        <v>2.79</v>
      </c>
      <c r="BR10">
        <v>1.94</v>
      </c>
      <c r="BS10">
        <v>60751</v>
      </c>
      <c r="BT10">
        <v>626.5</v>
      </c>
      <c r="BU10" s="13" t="str">
        <f>WSP[[#This Row],[Tier]]&amp;" - "&amp;DOLLAR(WSP[[#This Row],[United States]],2)&amp;" USD"</f>
        <v>8 - $2.79 USD</v>
      </c>
    </row>
    <row r="11" spans="1:73" x14ac:dyDescent="0.25">
      <c r="A11">
        <v>9</v>
      </c>
      <c r="B11">
        <v>3.14</v>
      </c>
      <c r="C11">
        <v>239.75</v>
      </c>
      <c r="D11">
        <v>30.8</v>
      </c>
      <c r="E11">
        <v>3.79</v>
      </c>
      <c r="F11">
        <v>2.73</v>
      </c>
      <c r="G11">
        <v>263.38</v>
      </c>
      <c r="H11">
        <v>2.73</v>
      </c>
      <c r="I11">
        <v>6.3</v>
      </c>
      <c r="J11">
        <v>4.41</v>
      </c>
      <c r="K11">
        <v>3.14</v>
      </c>
      <c r="L11">
        <v>2520</v>
      </c>
      <c r="M11" t="s">
        <v>530</v>
      </c>
      <c r="N11">
        <v>9555</v>
      </c>
      <c r="O11">
        <v>1575</v>
      </c>
      <c r="P11">
        <v>18.899999999999999</v>
      </c>
      <c r="Q11">
        <v>2.73</v>
      </c>
      <c r="R11">
        <v>54.33</v>
      </c>
      <c r="S11">
        <v>21.91</v>
      </c>
      <c r="T11">
        <v>18.899999999999999</v>
      </c>
      <c r="U11">
        <v>2.73</v>
      </c>
      <c r="V11">
        <v>2.73</v>
      </c>
      <c r="W11">
        <v>2.73</v>
      </c>
      <c r="X11">
        <v>2.73</v>
      </c>
      <c r="Y11">
        <v>2.73</v>
      </c>
      <c r="Z11">
        <v>24.85</v>
      </c>
      <c r="AA11">
        <v>541.74</v>
      </c>
      <c r="AB11">
        <v>409</v>
      </c>
      <c r="AC11">
        <v>243.25</v>
      </c>
      <c r="AD11">
        <v>30450</v>
      </c>
      <c r="AE11">
        <v>2.73</v>
      </c>
      <c r="AF11">
        <v>14.44</v>
      </c>
      <c r="AG11">
        <v>2.73</v>
      </c>
      <c r="AH11">
        <v>300</v>
      </c>
      <c r="AI11">
        <v>473.73</v>
      </c>
      <c r="AJ11">
        <v>2864</v>
      </c>
      <c r="AK11">
        <v>2.73</v>
      </c>
      <c r="AL11">
        <v>2.92</v>
      </c>
      <c r="AM11">
        <v>7.15</v>
      </c>
      <c r="AN11">
        <v>2.73</v>
      </c>
      <c r="AO11">
        <v>10</v>
      </c>
      <c r="AP11">
        <v>2.73</v>
      </c>
      <c r="AQ11">
        <v>916.3</v>
      </c>
      <c r="AR11">
        <v>41.13</v>
      </c>
      <c r="AS11">
        <v>2.73</v>
      </c>
      <c r="AT11">
        <v>4.66</v>
      </c>
      <c r="AU11">
        <v>15.16</v>
      </c>
      <c r="AV11">
        <v>293.13</v>
      </c>
      <c r="AW11">
        <v>8.93</v>
      </c>
      <c r="AX11">
        <v>138.25</v>
      </c>
      <c r="AY11">
        <v>10.039999999999999</v>
      </c>
      <c r="AZ11">
        <v>2.73</v>
      </c>
      <c r="BA11">
        <v>11.55</v>
      </c>
      <c r="BB11">
        <v>10.039999999999999</v>
      </c>
      <c r="BC11">
        <v>138.78</v>
      </c>
      <c r="BD11">
        <v>12.25</v>
      </c>
      <c r="BE11">
        <v>3.83</v>
      </c>
      <c r="BF11">
        <v>2.73</v>
      </c>
      <c r="BG11">
        <v>2.73</v>
      </c>
      <c r="BH11">
        <v>41.65</v>
      </c>
      <c r="BI11">
        <v>2.73</v>
      </c>
      <c r="BJ11">
        <v>27.24</v>
      </c>
      <c r="BK11">
        <v>2.67</v>
      </c>
      <c r="BL11">
        <v>88</v>
      </c>
      <c r="BM11">
        <v>101.85</v>
      </c>
      <c r="BN11">
        <v>20.3</v>
      </c>
      <c r="BO11">
        <v>7.7</v>
      </c>
      <c r="BP11">
        <v>22.07</v>
      </c>
      <c r="BQ11">
        <v>3.14</v>
      </c>
      <c r="BR11">
        <v>2.19</v>
      </c>
      <c r="BS11">
        <v>66826</v>
      </c>
      <c r="BT11">
        <v>689.5</v>
      </c>
      <c r="BU11" s="13" t="str">
        <f>WSP[[#This Row],[Tier]]&amp;" - "&amp;DOLLAR(WSP[[#This Row],[United States]],2)&amp;" USD"</f>
        <v>9 - $3.14 USD</v>
      </c>
    </row>
    <row r="12" spans="1:73" x14ac:dyDescent="0.25">
      <c r="A12">
        <v>10</v>
      </c>
      <c r="B12">
        <v>3.49</v>
      </c>
      <c r="C12">
        <v>266</v>
      </c>
      <c r="D12">
        <v>34.299999999999997</v>
      </c>
      <c r="E12">
        <v>4.2300000000000004</v>
      </c>
      <c r="F12">
        <v>3.04</v>
      </c>
      <c r="G12">
        <v>287</v>
      </c>
      <c r="H12">
        <v>3.04</v>
      </c>
      <c r="I12">
        <v>7</v>
      </c>
      <c r="J12">
        <v>4.87</v>
      </c>
      <c r="K12">
        <v>3.49</v>
      </c>
      <c r="L12">
        <v>2590</v>
      </c>
      <c r="M12" t="s">
        <v>530</v>
      </c>
      <c r="N12">
        <v>10430</v>
      </c>
      <c r="O12">
        <v>1750</v>
      </c>
      <c r="P12">
        <v>21</v>
      </c>
      <c r="Q12">
        <v>3.04</v>
      </c>
      <c r="R12">
        <v>60.26</v>
      </c>
      <c r="S12">
        <v>24.35</v>
      </c>
      <c r="T12">
        <v>21</v>
      </c>
      <c r="U12">
        <v>3.04</v>
      </c>
      <c r="V12">
        <v>3.04</v>
      </c>
      <c r="W12">
        <v>3.04</v>
      </c>
      <c r="X12">
        <v>3.04</v>
      </c>
      <c r="Y12">
        <v>3.04</v>
      </c>
      <c r="Z12">
        <v>27.3</v>
      </c>
      <c r="AA12">
        <v>602.61</v>
      </c>
      <c r="AB12">
        <v>454</v>
      </c>
      <c r="AC12">
        <v>266</v>
      </c>
      <c r="AD12">
        <v>33600</v>
      </c>
      <c r="AE12">
        <v>3.04</v>
      </c>
      <c r="AF12">
        <v>15.75</v>
      </c>
      <c r="AG12">
        <v>3.04</v>
      </c>
      <c r="AH12">
        <v>333</v>
      </c>
      <c r="AI12">
        <v>517.29999999999995</v>
      </c>
      <c r="AJ12">
        <v>3182</v>
      </c>
      <c r="AK12">
        <v>3.04</v>
      </c>
      <c r="AL12">
        <v>3.24</v>
      </c>
      <c r="AM12">
        <v>7.91</v>
      </c>
      <c r="AN12">
        <v>3.04</v>
      </c>
      <c r="AO12">
        <v>11</v>
      </c>
      <c r="AP12">
        <v>3.04</v>
      </c>
      <c r="AQ12">
        <v>1014.3</v>
      </c>
      <c r="AR12">
        <v>45.5</v>
      </c>
      <c r="AS12">
        <v>3.04</v>
      </c>
      <c r="AT12">
        <v>5.22</v>
      </c>
      <c r="AU12">
        <v>16.52</v>
      </c>
      <c r="AV12">
        <v>325.5</v>
      </c>
      <c r="AW12">
        <v>9.8000000000000007</v>
      </c>
      <c r="AX12">
        <v>150.5</v>
      </c>
      <c r="AY12">
        <v>10.95</v>
      </c>
      <c r="AZ12">
        <v>3.04</v>
      </c>
      <c r="BA12">
        <v>12.6</v>
      </c>
      <c r="BB12">
        <v>10.96</v>
      </c>
      <c r="BC12">
        <v>151.57</v>
      </c>
      <c r="BD12">
        <v>13.3</v>
      </c>
      <c r="BE12">
        <v>4.22</v>
      </c>
      <c r="BF12">
        <v>3.04</v>
      </c>
      <c r="BG12">
        <v>3.04</v>
      </c>
      <c r="BH12">
        <v>45.5</v>
      </c>
      <c r="BI12">
        <v>3.04</v>
      </c>
      <c r="BJ12">
        <v>29.83</v>
      </c>
      <c r="BK12">
        <v>2.92</v>
      </c>
      <c r="BL12">
        <v>97</v>
      </c>
      <c r="BM12">
        <v>111.3</v>
      </c>
      <c r="BN12">
        <v>22.4</v>
      </c>
      <c r="BO12">
        <v>8.4</v>
      </c>
      <c r="BP12">
        <v>24.35</v>
      </c>
      <c r="BQ12">
        <v>3.49</v>
      </c>
      <c r="BR12">
        <v>2.4300000000000002</v>
      </c>
      <c r="BS12">
        <v>72902</v>
      </c>
      <c r="BT12">
        <v>752.5</v>
      </c>
      <c r="BU12" s="13" t="str">
        <f>WSP[[#This Row],[Tier]]&amp;" - "&amp;DOLLAR(WSP[[#This Row],[United States]],2)&amp;" USD"</f>
        <v>10 - $3.49 USD</v>
      </c>
    </row>
    <row r="13" spans="1:73" x14ac:dyDescent="0.25">
      <c r="A13">
        <v>11</v>
      </c>
      <c r="B13">
        <v>3.84</v>
      </c>
      <c r="C13">
        <v>292.60000000000002</v>
      </c>
      <c r="D13">
        <v>37.94</v>
      </c>
      <c r="E13">
        <v>4.68</v>
      </c>
      <c r="F13">
        <v>3.34</v>
      </c>
      <c r="G13">
        <v>315.7</v>
      </c>
      <c r="H13">
        <v>3.34</v>
      </c>
      <c r="I13">
        <v>7.7</v>
      </c>
      <c r="J13">
        <v>5.23</v>
      </c>
      <c r="K13">
        <v>3.84</v>
      </c>
      <c r="L13">
        <v>2771</v>
      </c>
      <c r="M13" t="s">
        <v>530</v>
      </c>
      <c r="N13">
        <v>11487</v>
      </c>
      <c r="O13">
        <v>1925</v>
      </c>
      <c r="P13">
        <v>23.1</v>
      </c>
      <c r="Q13">
        <v>3.34</v>
      </c>
      <c r="R13">
        <v>66.349999999999994</v>
      </c>
      <c r="S13">
        <v>26.17</v>
      </c>
      <c r="T13">
        <v>23.1</v>
      </c>
      <c r="U13">
        <v>3.34</v>
      </c>
      <c r="V13">
        <v>3.34</v>
      </c>
      <c r="W13">
        <v>3.34</v>
      </c>
      <c r="X13">
        <v>3.34</v>
      </c>
      <c r="Y13">
        <v>3.34</v>
      </c>
      <c r="Z13">
        <v>28.7</v>
      </c>
      <c r="AA13">
        <v>663.48</v>
      </c>
      <c r="AB13">
        <v>500</v>
      </c>
      <c r="AC13">
        <v>278.60000000000002</v>
      </c>
      <c r="AD13">
        <v>36680</v>
      </c>
      <c r="AE13">
        <v>3.34</v>
      </c>
      <c r="AF13">
        <v>17.149999999999999</v>
      </c>
      <c r="AG13">
        <v>3.34</v>
      </c>
      <c r="AH13">
        <v>367</v>
      </c>
      <c r="AI13">
        <v>567.70000000000005</v>
      </c>
      <c r="AJ13">
        <v>3360</v>
      </c>
      <c r="AK13">
        <v>3.34</v>
      </c>
      <c r="AL13">
        <v>3.56</v>
      </c>
      <c r="AM13">
        <v>8.77</v>
      </c>
      <c r="AN13">
        <v>3.34</v>
      </c>
      <c r="AO13">
        <v>12</v>
      </c>
      <c r="AP13">
        <v>3.34</v>
      </c>
      <c r="AQ13">
        <v>1121.5</v>
      </c>
      <c r="AR13">
        <v>50.26</v>
      </c>
      <c r="AS13">
        <v>3.34</v>
      </c>
      <c r="AT13">
        <v>5.57</v>
      </c>
      <c r="AU13">
        <v>18.760000000000002</v>
      </c>
      <c r="AV13">
        <v>358.26</v>
      </c>
      <c r="AW13">
        <v>10.64</v>
      </c>
      <c r="AX13">
        <v>165.9</v>
      </c>
      <c r="AY13">
        <v>12.41</v>
      </c>
      <c r="AZ13">
        <v>3.34</v>
      </c>
      <c r="BA13">
        <v>14</v>
      </c>
      <c r="BB13">
        <v>11.93</v>
      </c>
      <c r="BC13">
        <v>157.65</v>
      </c>
      <c r="BD13">
        <v>16.100000000000001</v>
      </c>
      <c r="BE13">
        <v>4.68</v>
      </c>
      <c r="BF13">
        <v>3.34</v>
      </c>
      <c r="BG13">
        <v>3.34</v>
      </c>
      <c r="BH13">
        <v>46.9</v>
      </c>
      <c r="BI13">
        <v>3.34</v>
      </c>
      <c r="BJ13">
        <v>32.99</v>
      </c>
      <c r="BK13">
        <v>3.31</v>
      </c>
      <c r="BL13">
        <v>107</v>
      </c>
      <c r="BM13">
        <v>122.5</v>
      </c>
      <c r="BN13">
        <v>24.64</v>
      </c>
      <c r="BO13">
        <v>9.3800000000000008</v>
      </c>
      <c r="BP13">
        <v>26.78</v>
      </c>
      <c r="BQ13">
        <v>3.84</v>
      </c>
      <c r="BR13">
        <v>2.67</v>
      </c>
      <c r="BS13">
        <v>80199</v>
      </c>
      <c r="BT13">
        <v>827.68</v>
      </c>
      <c r="BU13" s="13" t="str">
        <f>WSP[[#This Row],[Tier]]&amp;" - "&amp;DOLLAR(WSP[[#This Row],[United States]],2)&amp;" USD"</f>
        <v>11 - $3.84 USD</v>
      </c>
    </row>
    <row r="14" spans="1:73" x14ac:dyDescent="0.25">
      <c r="A14">
        <v>12</v>
      </c>
      <c r="B14">
        <v>4.1900000000000004</v>
      </c>
      <c r="C14">
        <v>319.2</v>
      </c>
      <c r="D14">
        <v>41.58</v>
      </c>
      <c r="E14">
        <v>5.0599999999999996</v>
      </c>
      <c r="F14">
        <v>3.65</v>
      </c>
      <c r="G14">
        <v>344.4</v>
      </c>
      <c r="H14">
        <v>3.65</v>
      </c>
      <c r="I14">
        <v>8.4</v>
      </c>
      <c r="J14">
        <v>5.6</v>
      </c>
      <c r="K14">
        <v>4.1900000000000004</v>
      </c>
      <c r="L14">
        <v>2951</v>
      </c>
      <c r="M14" t="s">
        <v>530</v>
      </c>
      <c r="N14">
        <v>12544</v>
      </c>
      <c r="O14">
        <v>2100</v>
      </c>
      <c r="P14">
        <v>25.2</v>
      </c>
      <c r="Q14">
        <v>3.65</v>
      </c>
      <c r="R14">
        <v>72.430000000000007</v>
      </c>
      <c r="S14">
        <v>28</v>
      </c>
      <c r="T14">
        <v>25.2</v>
      </c>
      <c r="U14">
        <v>3.65</v>
      </c>
      <c r="V14">
        <v>3.65</v>
      </c>
      <c r="W14">
        <v>3.65</v>
      </c>
      <c r="X14">
        <v>3.65</v>
      </c>
      <c r="Y14">
        <v>3.65</v>
      </c>
      <c r="Z14">
        <v>30.1</v>
      </c>
      <c r="AA14">
        <v>724.35</v>
      </c>
      <c r="AB14">
        <v>546</v>
      </c>
      <c r="AC14">
        <v>291.2</v>
      </c>
      <c r="AD14">
        <v>39760</v>
      </c>
      <c r="AE14">
        <v>3.65</v>
      </c>
      <c r="AF14">
        <v>18.55</v>
      </c>
      <c r="AG14">
        <v>3.65</v>
      </c>
      <c r="AH14">
        <v>400</v>
      </c>
      <c r="AI14">
        <v>618.1</v>
      </c>
      <c r="AJ14">
        <v>3538</v>
      </c>
      <c r="AK14">
        <v>3.65</v>
      </c>
      <c r="AL14">
        <v>3.89</v>
      </c>
      <c r="AM14">
        <v>9.6199999999999992</v>
      </c>
      <c r="AN14">
        <v>3.65</v>
      </c>
      <c r="AO14">
        <v>13</v>
      </c>
      <c r="AP14">
        <v>3.65</v>
      </c>
      <c r="AQ14">
        <v>1228.8</v>
      </c>
      <c r="AR14">
        <v>55.02</v>
      </c>
      <c r="AS14">
        <v>3.65</v>
      </c>
      <c r="AT14">
        <v>5.92</v>
      </c>
      <c r="AU14">
        <v>21</v>
      </c>
      <c r="AV14">
        <v>391.02</v>
      </c>
      <c r="AW14">
        <v>11.48</v>
      </c>
      <c r="AX14">
        <v>181.3</v>
      </c>
      <c r="AY14">
        <v>13.87</v>
      </c>
      <c r="AZ14">
        <v>3.65</v>
      </c>
      <c r="BA14">
        <v>15.4</v>
      </c>
      <c r="BB14">
        <v>12.9</v>
      </c>
      <c r="BC14">
        <v>163.74</v>
      </c>
      <c r="BD14">
        <v>18.899999999999999</v>
      </c>
      <c r="BE14">
        <v>5.14</v>
      </c>
      <c r="BF14">
        <v>3.65</v>
      </c>
      <c r="BG14">
        <v>3.65</v>
      </c>
      <c r="BH14">
        <v>48.3</v>
      </c>
      <c r="BI14">
        <v>3.65</v>
      </c>
      <c r="BJ14">
        <v>36.159999999999997</v>
      </c>
      <c r="BK14">
        <v>3.69</v>
      </c>
      <c r="BL14">
        <v>117</v>
      </c>
      <c r="BM14">
        <v>133.69999999999999</v>
      </c>
      <c r="BN14">
        <v>26.88</v>
      </c>
      <c r="BO14">
        <v>10.36</v>
      </c>
      <c r="BP14">
        <v>29.22</v>
      </c>
      <c r="BQ14">
        <v>4.1900000000000004</v>
      </c>
      <c r="BR14">
        <v>2.92</v>
      </c>
      <c r="BS14">
        <v>87497</v>
      </c>
      <c r="BT14">
        <v>902.86</v>
      </c>
      <c r="BU14" s="13" t="str">
        <f>WSP[[#This Row],[Tier]]&amp;" - "&amp;DOLLAR(WSP[[#This Row],[United States]],2)&amp;" USD"</f>
        <v>12 - $4.19 USD</v>
      </c>
    </row>
    <row r="15" spans="1:73" x14ac:dyDescent="0.25">
      <c r="A15">
        <v>13</v>
      </c>
      <c r="B15">
        <v>4.54</v>
      </c>
      <c r="C15">
        <v>345.8</v>
      </c>
      <c r="D15">
        <v>45.22</v>
      </c>
      <c r="E15">
        <v>5.5</v>
      </c>
      <c r="F15">
        <v>3.95</v>
      </c>
      <c r="G15">
        <v>373.1</v>
      </c>
      <c r="H15">
        <v>3.95</v>
      </c>
      <c r="I15">
        <v>9.1</v>
      </c>
      <c r="J15">
        <v>5.97</v>
      </c>
      <c r="K15">
        <v>4.54</v>
      </c>
      <c r="L15">
        <v>3132</v>
      </c>
      <c r="M15" t="s">
        <v>530</v>
      </c>
      <c r="N15">
        <v>13601</v>
      </c>
      <c r="O15">
        <v>2275</v>
      </c>
      <c r="P15">
        <v>27.3</v>
      </c>
      <c r="Q15">
        <v>3.95</v>
      </c>
      <c r="R15">
        <v>78.52</v>
      </c>
      <c r="S15">
        <v>29.83</v>
      </c>
      <c r="T15">
        <v>27.3</v>
      </c>
      <c r="U15">
        <v>3.95</v>
      </c>
      <c r="V15">
        <v>3.95</v>
      </c>
      <c r="W15">
        <v>3.95</v>
      </c>
      <c r="X15">
        <v>3.95</v>
      </c>
      <c r="Y15">
        <v>3.95</v>
      </c>
      <c r="Z15">
        <v>31.5</v>
      </c>
      <c r="AA15">
        <v>785.22</v>
      </c>
      <c r="AB15">
        <v>591</v>
      </c>
      <c r="AC15">
        <v>303.8</v>
      </c>
      <c r="AD15">
        <v>42840</v>
      </c>
      <c r="AE15">
        <v>3.95</v>
      </c>
      <c r="AF15">
        <v>19.95</v>
      </c>
      <c r="AG15">
        <v>3.95</v>
      </c>
      <c r="AH15">
        <v>433</v>
      </c>
      <c r="AI15">
        <v>668.5</v>
      </c>
      <c r="AJ15">
        <v>3716</v>
      </c>
      <c r="AK15">
        <v>3.95</v>
      </c>
      <c r="AL15">
        <v>4.21</v>
      </c>
      <c r="AM15">
        <v>10.47</v>
      </c>
      <c r="AN15">
        <v>3.95</v>
      </c>
      <c r="AO15">
        <v>15</v>
      </c>
      <c r="AP15">
        <v>3.95</v>
      </c>
      <c r="AQ15">
        <v>1336</v>
      </c>
      <c r="AR15">
        <v>59.78</v>
      </c>
      <c r="AS15">
        <v>3.95</v>
      </c>
      <c r="AT15">
        <v>6.27</v>
      </c>
      <c r="AU15">
        <v>23.24</v>
      </c>
      <c r="AV15">
        <v>423.78</v>
      </c>
      <c r="AW15">
        <v>12.32</v>
      </c>
      <c r="AX15">
        <v>196.7</v>
      </c>
      <c r="AY15">
        <v>15.33</v>
      </c>
      <c r="AZ15">
        <v>3.95</v>
      </c>
      <c r="BA15">
        <v>16.8</v>
      </c>
      <c r="BB15">
        <v>13.88</v>
      </c>
      <c r="BC15">
        <v>169.83</v>
      </c>
      <c r="BD15">
        <v>21.7</v>
      </c>
      <c r="BE15">
        <v>5.59</v>
      </c>
      <c r="BF15">
        <v>3.95</v>
      </c>
      <c r="BG15">
        <v>3.95</v>
      </c>
      <c r="BH15">
        <v>49.7</v>
      </c>
      <c r="BI15">
        <v>3.95</v>
      </c>
      <c r="BJ15">
        <v>39.32</v>
      </c>
      <c r="BK15">
        <v>4.08</v>
      </c>
      <c r="BL15">
        <v>127</v>
      </c>
      <c r="BM15">
        <v>144.9</v>
      </c>
      <c r="BN15">
        <v>29.12</v>
      </c>
      <c r="BO15">
        <v>11.34</v>
      </c>
      <c r="BP15">
        <v>31.65</v>
      </c>
      <c r="BQ15">
        <v>4.54</v>
      </c>
      <c r="BR15">
        <v>3.16</v>
      </c>
      <c r="BS15">
        <v>94794</v>
      </c>
      <c r="BT15">
        <v>978.04</v>
      </c>
      <c r="BU15" s="13" t="str">
        <f>WSP[[#This Row],[Tier]]&amp;" - "&amp;DOLLAR(WSP[[#This Row],[United States]],2)&amp;" USD"</f>
        <v>13 - $4.54 USD</v>
      </c>
    </row>
    <row r="16" spans="1:73" x14ac:dyDescent="0.25">
      <c r="A16">
        <v>14</v>
      </c>
      <c r="B16">
        <v>4.8899999999999997</v>
      </c>
      <c r="C16">
        <v>372.4</v>
      </c>
      <c r="D16">
        <v>48.86</v>
      </c>
      <c r="E16">
        <v>5.95</v>
      </c>
      <c r="F16">
        <v>4.25</v>
      </c>
      <c r="G16">
        <v>401.8</v>
      </c>
      <c r="H16">
        <v>4.25</v>
      </c>
      <c r="I16">
        <v>9.8000000000000007</v>
      </c>
      <c r="J16">
        <v>6.33</v>
      </c>
      <c r="K16">
        <v>4.8899999999999997</v>
      </c>
      <c r="L16">
        <v>3312</v>
      </c>
      <c r="M16" t="s">
        <v>530</v>
      </c>
      <c r="N16">
        <v>14658</v>
      </c>
      <c r="O16">
        <v>2450</v>
      </c>
      <c r="P16">
        <v>29.4</v>
      </c>
      <c r="Q16">
        <v>4.25</v>
      </c>
      <c r="R16">
        <v>84.61</v>
      </c>
      <c r="S16">
        <v>31.65</v>
      </c>
      <c r="T16">
        <v>29.4</v>
      </c>
      <c r="U16">
        <v>4.25</v>
      </c>
      <c r="V16">
        <v>4.25</v>
      </c>
      <c r="W16">
        <v>4.25</v>
      </c>
      <c r="X16">
        <v>4.25</v>
      </c>
      <c r="Y16">
        <v>4.25</v>
      </c>
      <c r="Z16">
        <v>32.9</v>
      </c>
      <c r="AA16">
        <v>846.09</v>
      </c>
      <c r="AB16">
        <v>637</v>
      </c>
      <c r="AC16">
        <v>316.39999999999998</v>
      </c>
      <c r="AD16">
        <v>45920</v>
      </c>
      <c r="AE16">
        <v>4.25</v>
      </c>
      <c r="AF16">
        <v>21.35</v>
      </c>
      <c r="AG16">
        <v>4.25</v>
      </c>
      <c r="AH16">
        <v>467</v>
      </c>
      <c r="AI16">
        <v>718.9</v>
      </c>
      <c r="AJ16">
        <v>3895</v>
      </c>
      <c r="AK16">
        <v>4.25</v>
      </c>
      <c r="AL16">
        <v>4.54</v>
      </c>
      <c r="AM16">
        <v>11.32</v>
      </c>
      <c r="AN16">
        <v>4.25</v>
      </c>
      <c r="AO16">
        <v>16</v>
      </c>
      <c r="AP16">
        <v>4.25</v>
      </c>
      <c r="AQ16">
        <v>1443.3</v>
      </c>
      <c r="AR16">
        <v>64.540000000000006</v>
      </c>
      <c r="AS16">
        <v>4.25</v>
      </c>
      <c r="AT16">
        <v>6.62</v>
      </c>
      <c r="AU16">
        <v>25.48</v>
      </c>
      <c r="AV16">
        <v>456.54</v>
      </c>
      <c r="AW16">
        <v>13.16</v>
      </c>
      <c r="AX16">
        <v>212.1</v>
      </c>
      <c r="AY16">
        <v>16.79</v>
      </c>
      <c r="AZ16">
        <v>4.25</v>
      </c>
      <c r="BA16">
        <v>18.2</v>
      </c>
      <c r="BB16">
        <v>14.85</v>
      </c>
      <c r="BC16">
        <v>175.91</v>
      </c>
      <c r="BD16">
        <v>24.5</v>
      </c>
      <c r="BE16">
        <v>6.05</v>
      </c>
      <c r="BF16">
        <v>4.25</v>
      </c>
      <c r="BG16">
        <v>4.25</v>
      </c>
      <c r="BH16">
        <v>51.1</v>
      </c>
      <c r="BI16">
        <v>4.25</v>
      </c>
      <c r="BJ16">
        <v>42.49</v>
      </c>
      <c r="BK16">
        <v>4.47</v>
      </c>
      <c r="BL16">
        <v>137</v>
      </c>
      <c r="BM16">
        <v>156.1</v>
      </c>
      <c r="BN16">
        <v>31.36</v>
      </c>
      <c r="BO16">
        <v>12.32</v>
      </c>
      <c r="BP16">
        <v>34.090000000000003</v>
      </c>
      <c r="BQ16">
        <v>4.8899999999999997</v>
      </c>
      <c r="BR16">
        <v>3.4</v>
      </c>
      <c r="BS16">
        <v>102092</v>
      </c>
      <c r="BT16">
        <v>1053.22</v>
      </c>
      <c r="BU16" s="13" t="str">
        <f>WSP[[#This Row],[Tier]]&amp;" - "&amp;DOLLAR(WSP[[#This Row],[United States]],2)&amp;" USD"</f>
        <v>14 - $4.89 USD</v>
      </c>
    </row>
    <row r="17" spans="1:73" x14ac:dyDescent="0.25">
      <c r="A17">
        <v>15</v>
      </c>
      <c r="B17">
        <v>5.24</v>
      </c>
      <c r="C17">
        <v>399</v>
      </c>
      <c r="D17">
        <v>52.5</v>
      </c>
      <c r="E17">
        <v>6.33</v>
      </c>
      <c r="F17">
        <v>4.5599999999999996</v>
      </c>
      <c r="G17">
        <v>430.5</v>
      </c>
      <c r="H17">
        <v>4.5599999999999996</v>
      </c>
      <c r="I17">
        <v>10.5</v>
      </c>
      <c r="J17">
        <v>6.7</v>
      </c>
      <c r="K17">
        <v>5.24</v>
      </c>
      <c r="L17">
        <v>3493</v>
      </c>
      <c r="M17" t="s">
        <v>530</v>
      </c>
      <c r="N17">
        <v>15715</v>
      </c>
      <c r="O17">
        <v>2625</v>
      </c>
      <c r="P17">
        <v>31.5</v>
      </c>
      <c r="Q17">
        <v>4.5599999999999996</v>
      </c>
      <c r="R17">
        <v>90.7</v>
      </c>
      <c r="S17">
        <v>33.479999999999997</v>
      </c>
      <c r="T17">
        <v>31.5</v>
      </c>
      <c r="U17">
        <v>4.5599999999999996</v>
      </c>
      <c r="V17">
        <v>4.5599999999999996</v>
      </c>
      <c r="W17">
        <v>4.5599999999999996</v>
      </c>
      <c r="X17">
        <v>4.5599999999999996</v>
      </c>
      <c r="Y17">
        <v>4.5599999999999996</v>
      </c>
      <c r="Z17">
        <v>34.299999999999997</v>
      </c>
      <c r="AA17">
        <v>906.96</v>
      </c>
      <c r="AB17">
        <v>683</v>
      </c>
      <c r="AC17">
        <v>329</v>
      </c>
      <c r="AD17">
        <v>49000</v>
      </c>
      <c r="AE17">
        <v>4.5599999999999996</v>
      </c>
      <c r="AF17">
        <v>22.75</v>
      </c>
      <c r="AG17">
        <v>4.5599999999999996</v>
      </c>
      <c r="AH17">
        <v>500</v>
      </c>
      <c r="AI17">
        <v>769.3</v>
      </c>
      <c r="AJ17">
        <v>4073</v>
      </c>
      <c r="AK17">
        <v>4.5599999999999996</v>
      </c>
      <c r="AL17">
        <v>4.8600000000000003</v>
      </c>
      <c r="AM17">
        <v>12.17</v>
      </c>
      <c r="AN17">
        <v>4.5599999999999996</v>
      </c>
      <c r="AO17">
        <v>18</v>
      </c>
      <c r="AP17">
        <v>4.5599999999999996</v>
      </c>
      <c r="AQ17">
        <v>1550.5</v>
      </c>
      <c r="AR17">
        <v>69.3</v>
      </c>
      <c r="AS17">
        <v>4.5599999999999996</v>
      </c>
      <c r="AT17">
        <v>6.97</v>
      </c>
      <c r="AU17">
        <v>27.72</v>
      </c>
      <c r="AV17">
        <v>489.3</v>
      </c>
      <c r="AW17">
        <v>14</v>
      </c>
      <c r="AX17">
        <v>227.5</v>
      </c>
      <c r="AY17">
        <v>18.25</v>
      </c>
      <c r="AZ17">
        <v>4.5599999999999996</v>
      </c>
      <c r="BA17">
        <v>19.600000000000001</v>
      </c>
      <c r="BB17">
        <v>15.83</v>
      </c>
      <c r="BC17">
        <v>182</v>
      </c>
      <c r="BD17">
        <v>27.3</v>
      </c>
      <c r="BE17">
        <v>6.51</v>
      </c>
      <c r="BF17">
        <v>4.5599999999999996</v>
      </c>
      <c r="BG17">
        <v>4.5599999999999996</v>
      </c>
      <c r="BH17">
        <v>52.5</v>
      </c>
      <c r="BI17">
        <v>4.5599999999999996</v>
      </c>
      <c r="BJ17">
        <v>45.65</v>
      </c>
      <c r="BK17">
        <v>4.8600000000000003</v>
      </c>
      <c r="BL17">
        <v>147</v>
      </c>
      <c r="BM17">
        <v>167.3</v>
      </c>
      <c r="BN17">
        <v>33.6</v>
      </c>
      <c r="BO17">
        <v>13.3</v>
      </c>
      <c r="BP17">
        <v>36.520000000000003</v>
      </c>
      <c r="BQ17">
        <v>5.24</v>
      </c>
      <c r="BR17">
        <v>3.65</v>
      </c>
      <c r="BS17">
        <v>109389</v>
      </c>
      <c r="BT17">
        <v>1128.4000000000001</v>
      </c>
      <c r="BU17" s="13" t="str">
        <f>WSP[[#This Row],[Tier]]&amp;" - "&amp;DOLLAR(WSP[[#This Row],[United States]],2)&amp;" USD"</f>
        <v>15 - $5.24 USD</v>
      </c>
    </row>
    <row r="18" spans="1:73" x14ac:dyDescent="0.25">
      <c r="A18">
        <v>16</v>
      </c>
      <c r="B18">
        <v>5.59</v>
      </c>
      <c r="C18">
        <v>425.6</v>
      </c>
      <c r="D18">
        <v>55.86</v>
      </c>
      <c r="E18">
        <v>6.78</v>
      </c>
      <c r="F18">
        <v>4.8600000000000003</v>
      </c>
      <c r="G18">
        <v>459.2</v>
      </c>
      <c r="H18">
        <v>4.8600000000000003</v>
      </c>
      <c r="I18">
        <v>11.06</v>
      </c>
      <c r="J18">
        <v>7.18</v>
      </c>
      <c r="K18">
        <v>5.59</v>
      </c>
      <c r="L18">
        <v>3837</v>
      </c>
      <c r="M18" t="s">
        <v>530</v>
      </c>
      <c r="N18">
        <v>16758</v>
      </c>
      <c r="O18">
        <v>2800</v>
      </c>
      <c r="P18">
        <v>33.6</v>
      </c>
      <c r="Q18">
        <v>4.8600000000000003</v>
      </c>
      <c r="R18">
        <v>96.78</v>
      </c>
      <c r="S18">
        <v>35.909999999999997</v>
      </c>
      <c r="T18">
        <v>33.6</v>
      </c>
      <c r="U18">
        <v>4.8600000000000003</v>
      </c>
      <c r="V18">
        <v>4.8600000000000003</v>
      </c>
      <c r="W18">
        <v>4.8600000000000003</v>
      </c>
      <c r="X18">
        <v>4.8600000000000003</v>
      </c>
      <c r="Y18">
        <v>4.8600000000000003</v>
      </c>
      <c r="Z18">
        <v>38.5</v>
      </c>
      <c r="AA18">
        <v>967.83</v>
      </c>
      <c r="AB18">
        <v>728</v>
      </c>
      <c r="AC18">
        <v>369.6</v>
      </c>
      <c r="AD18">
        <v>52500</v>
      </c>
      <c r="AE18">
        <v>4.8600000000000003</v>
      </c>
      <c r="AF18">
        <v>24.5</v>
      </c>
      <c r="AG18">
        <v>4.8600000000000003</v>
      </c>
      <c r="AH18">
        <v>533</v>
      </c>
      <c r="AI18">
        <v>825.3</v>
      </c>
      <c r="AJ18">
        <v>4493</v>
      </c>
      <c r="AK18">
        <v>4.8600000000000003</v>
      </c>
      <c r="AL18">
        <v>5.19</v>
      </c>
      <c r="AM18">
        <v>12.9</v>
      </c>
      <c r="AN18">
        <v>4.8600000000000003</v>
      </c>
      <c r="AO18">
        <v>18</v>
      </c>
      <c r="AP18">
        <v>4.8600000000000003</v>
      </c>
      <c r="AQ18">
        <v>1653.3</v>
      </c>
      <c r="AR18">
        <v>73.5</v>
      </c>
      <c r="AS18">
        <v>4.8600000000000003</v>
      </c>
      <c r="AT18">
        <v>7.67</v>
      </c>
      <c r="AU18">
        <v>28.78</v>
      </c>
      <c r="AV18">
        <v>521.5</v>
      </c>
      <c r="AW18">
        <v>14.98</v>
      </c>
      <c r="AX18">
        <v>241.5</v>
      </c>
      <c r="AY18">
        <v>18.86</v>
      </c>
      <c r="AZ18">
        <v>4.8600000000000003</v>
      </c>
      <c r="BA18">
        <v>20.72</v>
      </c>
      <c r="BB18">
        <v>17.04</v>
      </c>
      <c r="BC18">
        <v>206.35</v>
      </c>
      <c r="BD18">
        <v>28.7</v>
      </c>
      <c r="BE18">
        <v>6.9</v>
      </c>
      <c r="BF18">
        <v>4.8600000000000003</v>
      </c>
      <c r="BG18">
        <v>4.8600000000000003</v>
      </c>
      <c r="BH18">
        <v>60.06</v>
      </c>
      <c r="BI18">
        <v>4.8600000000000003</v>
      </c>
      <c r="BJ18">
        <v>52.23</v>
      </c>
      <c r="BK18">
        <v>5.0599999999999996</v>
      </c>
      <c r="BL18">
        <v>156</v>
      </c>
      <c r="BM18">
        <v>177.94</v>
      </c>
      <c r="BN18">
        <v>35.840000000000003</v>
      </c>
      <c r="BO18">
        <v>14.14</v>
      </c>
      <c r="BP18">
        <v>38.96</v>
      </c>
      <c r="BQ18">
        <v>5.59</v>
      </c>
      <c r="BR18">
        <v>3.89</v>
      </c>
      <c r="BS18">
        <v>116672</v>
      </c>
      <c r="BT18">
        <v>1203.58</v>
      </c>
      <c r="BU18" s="13" t="str">
        <f>WSP[[#This Row],[Tier]]&amp;" - "&amp;DOLLAR(WSP[[#This Row],[United States]],2)&amp;" USD"</f>
        <v>16 - $5.59 USD</v>
      </c>
    </row>
    <row r="19" spans="1:73" x14ac:dyDescent="0.25">
      <c r="A19">
        <v>17</v>
      </c>
      <c r="B19">
        <v>5.94</v>
      </c>
      <c r="C19">
        <v>452.2</v>
      </c>
      <c r="D19">
        <v>59.22</v>
      </c>
      <c r="E19">
        <v>7.22</v>
      </c>
      <c r="F19">
        <v>5.17</v>
      </c>
      <c r="G19">
        <v>487.9</v>
      </c>
      <c r="H19">
        <v>5.17</v>
      </c>
      <c r="I19">
        <v>11.62</v>
      </c>
      <c r="J19">
        <v>7.67</v>
      </c>
      <c r="K19">
        <v>5.94</v>
      </c>
      <c r="L19">
        <v>4182</v>
      </c>
      <c r="M19" t="s">
        <v>530</v>
      </c>
      <c r="N19">
        <v>17801</v>
      </c>
      <c r="O19">
        <v>2975</v>
      </c>
      <c r="P19">
        <v>35.700000000000003</v>
      </c>
      <c r="Q19">
        <v>5.17</v>
      </c>
      <c r="R19">
        <v>102.87</v>
      </c>
      <c r="S19">
        <v>38.35</v>
      </c>
      <c r="T19">
        <v>35.700000000000003</v>
      </c>
      <c r="U19">
        <v>5.17</v>
      </c>
      <c r="V19">
        <v>5.17</v>
      </c>
      <c r="W19">
        <v>5.17</v>
      </c>
      <c r="X19">
        <v>5.17</v>
      </c>
      <c r="Y19">
        <v>5.17</v>
      </c>
      <c r="Z19">
        <v>42.7</v>
      </c>
      <c r="AA19">
        <v>1028.7</v>
      </c>
      <c r="AB19">
        <v>773</v>
      </c>
      <c r="AC19">
        <v>410.2</v>
      </c>
      <c r="AD19">
        <v>56000</v>
      </c>
      <c r="AE19">
        <v>5.17</v>
      </c>
      <c r="AF19">
        <v>26.25</v>
      </c>
      <c r="AG19">
        <v>5.17</v>
      </c>
      <c r="AH19">
        <v>567</v>
      </c>
      <c r="AI19">
        <v>881.3</v>
      </c>
      <c r="AJ19">
        <v>4913</v>
      </c>
      <c r="AK19">
        <v>5.17</v>
      </c>
      <c r="AL19">
        <v>5.51</v>
      </c>
      <c r="AM19">
        <v>13.63</v>
      </c>
      <c r="AN19">
        <v>5.17</v>
      </c>
      <c r="AO19">
        <v>19</v>
      </c>
      <c r="AP19">
        <v>5.17</v>
      </c>
      <c r="AQ19">
        <v>1756</v>
      </c>
      <c r="AR19">
        <v>77.7</v>
      </c>
      <c r="AS19">
        <v>5.17</v>
      </c>
      <c r="AT19">
        <v>8.3699999999999992</v>
      </c>
      <c r="AU19">
        <v>29.85</v>
      </c>
      <c r="AV19">
        <v>553.70000000000005</v>
      </c>
      <c r="AW19">
        <v>15.96</v>
      </c>
      <c r="AX19">
        <v>255.5</v>
      </c>
      <c r="AY19">
        <v>19.47</v>
      </c>
      <c r="AZ19">
        <v>5.17</v>
      </c>
      <c r="BA19">
        <v>21.84</v>
      </c>
      <c r="BB19">
        <v>18.260000000000002</v>
      </c>
      <c r="BC19">
        <v>230.7</v>
      </c>
      <c r="BD19">
        <v>30.1</v>
      </c>
      <c r="BE19">
        <v>7.28</v>
      </c>
      <c r="BF19">
        <v>5.17</v>
      </c>
      <c r="BG19">
        <v>5.17</v>
      </c>
      <c r="BH19">
        <v>67.62</v>
      </c>
      <c r="BI19">
        <v>5.17</v>
      </c>
      <c r="BJ19">
        <v>58.8</v>
      </c>
      <c r="BK19">
        <v>5.25</v>
      </c>
      <c r="BL19">
        <v>165</v>
      </c>
      <c r="BM19">
        <v>188.58</v>
      </c>
      <c r="BN19">
        <v>38.08</v>
      </c>
      <c r="BO19">
        <v>14.98</v>
      </c>
      <c r="BP19">
        <v>41.39</v>
      </c>
      <c r="BQ19">
        <v>5.94</v>
      </c>
      <c r="BR19">
        <v>4.13</v>
      </c>
      <c r="BS19">
        <v>123955</v>
      </c>
      <c r="BT19">
        <v>1278.76</v>
      </c>
      <c r="BU19" s="13" t="str">
        <f>WSP[[#This Row],[Tier]]&amp;" - "&amp;DOLLAR(WSP[[#This Row],[United States]],2)&amp;" USD"</f>
        <v>17 - $5.94 USD</v>
      </c>
    </row>
    <row r="20" spans="1:73" x14ac:dyDescent="0.25">
      <c r="A20">
        <v>18</v>
      </c>
      <c r="B20">
        <v>6.29</v>
      </c>
      <c r="C20">
        <v>478.8</v>
      </c>
      <c r="D20">
        <v>62.58</v>
      </c>
      <c r="E20">
        <v>7.6</v>
      </c>
      <c r="F20">
        <v>5.47</v>
      </c>
      <c r="G20">
        <v>516.6</v>
      </c>
      <c r="H20">
        <v>5.47</v>
      </c>
      <c r="I20">
        <v>12.18</v>
      </c>
      <c r="J20">
        <v>8.16</v>
      </c>
      <c r="K20">
        <v>6.29</v>
      </c>
      <c r="L20">
        <v>4526</v>
      </c>
      <c r="M20" t="s">
        <v>530</v>
      </c>
      <c r="N20">
        <v>18844</v>
      </c>
      <c r="O20">
        <v>3150</v>
      </c>
      <c r="P20">
        <v>37.799999999999997</v>
      </c>
      <c r="Q20">
        <v>5.47</v>
      </c>
      <c r="R20">
        <v>108.96</v>
      </c>
      <c r="S20">
        <v>40.78</v>
      </c>
      <c r="T20">
        <v>37.799999999999997</v>
      </c>
      <c r="U20">
        <v>5.47</v>
      </c>
      <c r="V20">
        <v>5.47</v>
      </c>
      <c r="W20">
        <v>5.47</v>
      </c>
      <c r="X20">
        <v>5.47</v>
      </c>
      <c r="Y20">
        <v>5.47</v>
      </c>
      <c r="Z20">
        <v>46.9</v>
      </c>
      <c r="AA20">
        <v>1089.57</v>
      </c>
      <c r="AB20">
        <v>819</v>
      </c>
      <c r="AC20">
        <v>450.8</v>
      </c>
      <c r="AD20">
        <v>59500</v>
      </c>
      <c r="AE20">
        <v>5.47</v>
      </c>
      <c r="AF20">
        <v>28</v>
      </c>
      <c r="AG20">
        <v>5.47</v>
      </c>
      <c r="AH20">
        <v>600</v>
      </c>
      <c r="AI20">
        <v>937.3</v>
      </c>
      <c r="AJ20">
        <v>5333</v>
      </c>
      <c r="AK20">
        <v>5.47</v>
      </c>
      <c r="AL20">
        <v>5.83</v>
      </c>
      <c r="AM20">
        <v>14.37</v>
      </c>
      <c r="AN20">
        <v>5.47</v>
      </c>
      <c r="AO20">
        <v>20</v>
      </c>
      <c r="AP20">
        <v>5.47</v>
      </c>
      <c r="AQ20">
        <v>1858.8</v>
      </c>
      <c r="AR20">
        <v>81.900000000000006</v>
      </c>
      <c r="AS20">
        <v>5.47</v>
      </c>
      <c r="AT20">
        <v>9.07</v>
      </c>
      <c r="AU20">
        <v>30.91</v>
      </c>
      <c r="AV20">
        <v>585.9</v>
      </c>
      <c r="AW20">
        <v>16.940000000000001</v>
      </c>
      <c r="AX20">
        <v>269.5</v>
      </c>
      <c r="AY20">
        <v>20.079999999999998</v>
      </c>
      <c r="AZ20">
        <v>5.47</v>
      </c>
      <c r="BA20">
        <v>22.96</v>
      </c>
      <c r="BB20">
        <v>19.48</v>
      </c>
      <c r="BC20">
        <v>255.04</v>
      </c>
      <c r="BD20">
        <v>31.5</v>
      </c>
      <c r="BE20">
        <v>7.67</v>
      </c>
      <c r="BF20">
        <v>5.47</v>
      </c>
      <c r="BG20">
        <v>5.47</v>
      </c>
      <c r="BH20">
        <v>75.180000000000007</v>
      </c>
      <c r="BI20">
        <v>5.47</v>
      </c>
      <c r="BJ20">
        <v>65.37</v>
      </c>
      <c r="BK20">
        <v>5.44</v>
      </c>
      <c r="BL20">
        <v>175</v>
      </c>
      <c r="BM20">
        <v>199.22</v>
      </c>
      <c r="BN20">
        <v>40.32</v>
      </c>
      <c r="BO20">
        <v>15.82</v>
      </c>
      <c r="BP20">
        <v>43.83</v>
      </c>
      <c r="BQ20">
        <v>6.29</v>
      </c>
      <c r="BR20">
        <v>4.38</v>
      </c>
      <c r="BS20">
        <v>131237</v>
      </c>
      <c r="BT20">
        <v>1353.94</v>
      </c>
      <c r="BU20" s="13" t="str">
        <f>WSP[[#This Row],[Tier]]&amp;" - "&amp;DOLLAR(WSP[[#This Row],[United States]],2)&amp;" USD"</f>
        <v>18 - $6.29 USD</v>
      </c>
    </row>
    <row r="21" spans="1:73" x14ac:dyDescent="0.25">
      <c r="A21">
        <v>19</v>
      </c>
      <c r="B21">
        <v>6.64</v>
      </c>
      <c r="C21">
        <v>505.4</v>
      </c>
      <c r="D21">
        <v>65.94</v>
      </c>
      <c r="E21">
        <v>8.0500000000000007</v>
      </c>
      <c r="F21">
        <v>5.78</v>
      </c>
      <c r="G21">
        <v>545.29999999999995</v>
      </c>
      <c r="H21">
        <v>5.78</v>
      </c>
      <c r="I21">
        <v>12.74</v>
      </c>
      <c r="J21">
        <v>8.64</v>
      </c>
      <c r="K21">
        <v>6.64</v>
      </c>
      <c r="L21">
        <v>4871</v>
      </c>
      <c r="M21" t="s">
        <v>530</v>
      </c>
      <c r="N21">
        <v>19887</v>
      </c>
      <c r="O21">
        <v>3325</v>
      </c>
      <c r="P21">
        <v>39.9</v>
      </c>
      <c r="Q21">
        <v>5.78</v>
      </c>
      <c r="R21">
        <v>115.04</v>
      </c>
      <c r="S21">
        <v>43.22</v>
      </c>
      <c r="T21">
        <v>39.9</v>
      </c>
      <c r="U21">
        <v>5.78</v>
      </c>
      <c r="V21">
        <v>5.78</v>
      </c>
      <c r="W21">
        <v>5.78</v>
      </c>
      <c r="X21">
        <v>5.78</v>
      </c>
      <c r="Y21">
        <v>5.78</v>
      </c>
      <c r="Z21">
        <v>51.1</v>
      </c>
      <c r="AA21">
        <v>1150.43</v>
      </c>
      <c r="AB21">
        <v>864</v>
      </c>
      <c r="AC21">
        <v>491.4</v>
      </c>
      <c r="AD21">
        <v>63000</v>
      </c>
      <c r="AE21">
        <v>5.78</v>
      </c>
      <c r="AF21">
        <v>29.75</v>
      </c>
      <c r="AG21">
        <v>5.78</v>
      </c>
      <c r="AH21">
        <v>633</v>
      </c>
      <c r="AI21">
        <v>993.3</v>
      </c>
      <c r="AJ21">
        <v>5753</v>
      </c>
      <c r="AK21">
        <v>5.78</v>
      </c>
      <c r="AL21">
        <v>6.16</v>
      </c>
      <c r="AM21">
        <v>15.1</v>
      </c>
      <c r="AN21">
        <v>5.78</v>
      </c>
      <c r="AO21">
        <v>20</v>
      </c>
      <c r="AP21">
        <v>5.78</v>
      </c>
      <c r="AQ21">
        <v>1961.5</v>
      </c>
      <c r="AR21">
        <v>86.1</v>
      </c>
      <c r="AS21">
        <v>5.78</v>
      </c>
      <c r="AT21">
        <v>9.77</v>
      </c>
      <c r="AU21">
        <v>31.98</v>
      </c>
      <c r="AV21">
        <v>618.1</v>
      </c>
      <c r="AW21">
        <v>17.920000000000002</v>
      </c>
      <c r="AX21">
        <v>283.5</v>
      </c>
      <c r="AY21">
        <v>20.69</v>
      </c>
      <c r="AZ21">
        <v>5.78</v>
      </c>
      <c r="BA21">
        <v>24.08</v>
      </c>
      <c r="BB21">
        <v>20.7</v>
      </c>
      <c r="BC21">
        <v>279.39</v>
      </c>
      <c r="BD21">
        <v>32.9</v>
      </c>
      <c r="BE21">
        <v>8.0500000000000007</v>
      </c>
      <c r="BF21">
        <v>5.78</v>
      </c>
      <c r="BG21">
        <v>5.78</v>
      </c>
      <c r="BH21">
        <v>82.74</v>
      </c>
      <c r="BI21">
        <v>5.78</v>
      </c>
      <c r="BJ21">
        <v>71.95</v>
      </c>
      <c r="BK21">
        <v>5.64</v>
      </c>
      <c r="BL21">
        <v>184</v>
      </c>
      <c r="BM21">
        <v>209.86</v>
      </c>
      <c r="BN21">
        <v>42.56</v>
      </c>
      <c r="BO21">
        <v>16.66</v>
      </c>
      <c r="BP21">
        <v>46.26</v>
      </c>
      <c r="BQ21">
        <v>6.64</v>
      </c>
      <c r="BR21">
        <v>4.62</v>
      </c>
      <c r="BS21">
        <v>138520</v>
      </c>
      <c r="BT21">
        <v>1429.12</v>
      </c>
      <c r="BU21" s="13" t="str">
        <f>WSP[[#This Row],[Tier]]&amp;" - "&amp;DOLLAR(WSP[[#This Row],[United States]],2)&amp;" USD"</f>
        <v>19 - $6.64 USD</v>
      </c>
    </row>
    <row r="22" spans="1:73" x14ac:dyDescent="0.25">
      <c r="A22">
        <v>20</v>
      </c>
      <c r="B22">
        <v>6.99</v>
      </c>
      <c r="C22">
        <v>532</v>
      </c>
      <c r="D22">
        <v>69.3</v>
      </c>
      <c r="E22">
        <v>8.56</v>
      </c>
      <c r="F22">
        <v>6.08</v>
      </c>
      <c r="G22">
        <v>574</v>
      </c>
      <c r="H22">
        <v>6.08</v>
      </c>
      <c r="I22">
        <v>13.3</v>
      </c>
      <c r="J22">
        <v>9.1300000000000008</v>
      </c>
      <c r="K22">
        <v>6.99</v>
      </c>
      <c r="L22">
        <v>5215</v>
      </c>
      <c r="M22" t="s">
        <v>530</v>
      </c>
      <c r="N22">
        <v>20930</v>
      </c>
      <c r="O22">
        <v>3500</v>
      </c>
      <c r="P22">
        <v>42</v>
      </c>
      <c r="Q22">
        <v>6.08</v>
      </c>
      <c r="R22">
        <v>121.13</v>
      </c>
      <c r="S22">
        <v>45.65</v>
      </c>
      <c r="T22">
        <v>42</v>
      </c>
      <c r="U22">
        <v>6.08</v>
      </c>
      <c r="V22">
        <v>6.08</v>
      </c>
      <c r="W22">
        <v>6.08</v>
      </c>
      <c r="X22">
        <v>6.08</v>
      </c>
      <c r="Y22">
        <v>6.08</v>
      </c>
      <c r="Z22">
        <v>55.3</v>
      </c>
      <c r="AA22">
        <v>1211.3</v>
      </c>
      <c r="AB22">
        <v>909</v>
      </c>
      <c r="AC22">
        <v>532</v>
      </c>
      <c r="AD22">
        <v>66500</v>
      </c>
      <c r="AE22">
        <v>6.08</v>
      </c>
      <c r="AF22">
        <v>31.5</v>
      </c>
      <c r="AG22">
        <v>6.08</v>
      </c>
      <c r="AH22">
        <v>667</v>
      </c>
      <c r="AI22">
        <v>1049.3</v>
      </c>
      <c r="AJ22">
        <v>6173</v>
      </c>
      <c r="AK22">
        <v>6.08</v>
      </c>
      <c r="AL22">
        <v>6.48</v>
      </c>
      <c r="AM22">
        <v>15.83</v>
      </c>
      <c r="AN22">
        <v>6.08</v>
      </c>
      <c r="AO22">
        <v>21</v>
      </c>
      <c r="AP22">
        <v>6.08</v>
      </c>
      <c r="AQ22">
        <v>2064.3000000000002</v>
      </c>
      <c r="AR22">
        <v>90.3</v>
      </c>
      <c r="AS22">
        <v>6.08</v>
      </c>
      <c r="AT22">
        <v>10.47</v>
      </c>
      <c r="AU22">
        <v>33.04</v>
      </c>
      <c r="AV22">
        <v>650.29999999999995</v>
      </c>
      <c r="AW22">
        <v>18.899999999999999</v>
      </c>
      <c r="AX22">
        <v>297.5</v>
      </c>
      <c r="AY22">
        <v>21.3</v>
      </c>
      <c r="AZ22">
        <v>6.08</v>
      </c>
      <c r="BA22">
        <v>25.2</v>
      </c>
      <c r="BB22">
        <v>21.91</v>
      </c>
      <c r="BC22">
        <v>303.74</v>
      </c>
      <c r="BD22">
        <v>34.299999999999997</v>
      </c>
      <c r="BE22">
        <v>8.44</v>
      </c>
      <c r="BF22">
        <v>6.08</v>
      </c>
      <c r="BG22">
        <v>6.08</v>
      </c>
      <c r="BH22">
        <v>90.3</v>
      </c>
      <c r="BI22">
        <v>6.08</v>
      </c>
      <c r="BJ22">
        <v>78.52</v>
      </c>
      <c r="BK22">
        <v>5.83</v>
      </c>
      <c r="BL22">
        <v>193</v>
      </c>
      <c r="BM22">
        <v>220.5</v>
      </c>
      <c r="BN22">
        <v>44.8</v>
      </c>
      <c r="BO22">
        <v>17.5</v>
      </c>
      <c r="BP22">
        <v>48.7</v>
      </c>
      <c r="BQ22">
        <v>6.99</v>
      </c>
      <c r="BR22">
        <v>4.87</v>
      </c>
      <c r="BS22">
        <v>145803</v>
      </c>
      <c r="BT22">
        <v>1504.3</v>
      </c>
      <c r="BU22" s="13" t="str">
        <f>WSP[[#This Row],[Tier]]&amp;" - "&amp;DOLLAR(WSP[[#This Row],[United States]],2)&amp;" USD"</f>
        <v>20 - $6.99 USD</v>
      </c>
    </row>
    <row r="23" spans="1:73" x14ac:dyDescent="0.25">
      <c r="A23">
        <v>21</v>
      </c>
      <c r="B23">
        <v>7.34</v>
      </c>
      <c r="C23">
        <v>558.6</v>
      </c>
      <c r="D23">
        <v>72.8</v>
      </c>
      <c r="E23">
        <v>8.9700000000000006</v>
      </c>
      <c r="F23">
        <v>6.39</v>
      </c>
      <c r="G23">
        <v>602.70000000000005</v>
      </c>
      <c r="H23">
        <v>6.39</v>
      </c>
      <c r="I23">
        <v>14</v>
      </c>
      <c r="J23">
        <v>9.56</v>
      </c>
      <c r="K23">
        <v>7.34</v>
      </c>
      <c r="L23">
        <v>5387</v>
      </c>
      <c r="M23" t="s">
        <v>530</v>
      </c>
      <c r="N23">
        <v>21980</v>
      </c>
      <c r="O23">
        <v>3675</v>
      </c>
      <c r="P23">
        <v>44.1</v>
      </c>
      <c r="Q23">
        <v>6.39</v>
      </c>
      <c r="R23">
        <v>127.22</v>
      </c>
      <c r="S23">
        <v>48.09</v>
      </c>
      <c r="T23">
        <v>44.1</v>
      </c>
      <c r="U23">
        <v>6.39</v>
      </c>
      <c r="V23">
        <v>6.39</v>
      </c>
      <c r="W23">
        <v>6.39</v>
      </c>
      <c r="X23">
        <v>6.39</v>
      </c>
      <c r="Y23">
        <v>6.39</v>
      </c>
      <c r="Z23">
        <v>56.7</v>
      </c>
      <c r="AA23">
        <v>1272.17</v>
      </c>
      <c r="AB23">
        <v>955</v>
      </c>
      <c r="AC23">
        <v>544.6</v>
      </c>
      <c r="AD23">
        <v>69650</v>
      </c>
      <c r="AE23">
        <v>6.39</v>
      </c>
      <c r="AF23">
        <v>32.9</v>
      </c>
      <c r="AG23">
        <v>6.39</v>
      </c>
      <c r="AH23">
        <v>700</v>
      </c>
      <c r="AI23">
        <v>1098.3</v>
      </c>
      <c r="AJ23">
        <v>6478</v>
      </c>
      <c r="AK23">
        <v>6.39</v>
      </c>
      <c r="AL23">
        <v>6.81</v>
      </c>
      <c r="AM23">
        <v>16.68</v>
      </c>
      <c r="AN23">
        <v>6.39</v>
      </c>
      <c r="AO23">
        <v>22</v>
      </c>
      <c r="AP23">
        <v>6.39</v>
      </c>
      <c r="AQ23">
        <v>2167.6</v>
      </c>
      <c r="AR23">
        <v>95.2</v>
      </c>
      <c r="AS23">
        <v>6.39</v>
      </c>
      <c r="AT23">
        <v>10.82</v>
      </c>
      <c r="AU23">
        <v>35.28</v>
      </c>
      <c r="AV23">
        <v>683.2</v>
      </c>
      <c r="AW23">
        <v>19.809999999999999</v>
      </c>
      <c r="AX23">
        <v>313.25</v>
      </c>
      <c r="AY23">
        <v>22.82</v>
      </c>
      <c r="AZ23">
        <v>6.39</v>
      </c>
      <c r="BA23">
        <v>26.53</v>
      </c>
      <c r="BB23">
        <v>22.95</v>
      </c>
      <c r="BC23">
        <v>309.83</v>
      </c>
      <c r="BD23">
        <v>36.4</v>
      </c>
      <c r="BE23">
        <v>8.9</v>
      </c>
      <c r="BF23">
        <v>6.39</v>
      </c>
      <c r="BG23">
        <v>6.39</v>
      </c>
      <c r="BH23">
        <v>91.7</v>
      </c>
      <c r="BI23">
        <v>6.39</v>
      </c>
      <c r="BJ23">
        <v>79.739999999999995</v>
      </c>
      <c r="BK23">
        <v>6.22</v>
      </c>
      <c r="BL23">
        <v>203</v>
      </c>
      <c r="BM23">
        <v>231.7</v>
      </c>
      <c r="BN23">
        <v>47.04</v>
      </c>
      <c r="BO23">
        <v>18.48</v>
      </c>
      <c r="BP23">
        <v>51.13</v>
      </c>
      <c r="BQ23">
        <v>7.34</v>
      </c>
      <c r="BR23">
        <v>5.1100000000000003</v>
      </c>
      <c r="BS23">
        <v>153097</v>
      </c>
      <c r="BT23">
        <v>1579.62</v>
      </c>
      <c r="BU23" s="13" t="str">
        <f>WSP[[#This Row],[Tier]]&amp;" - "&amp;DOLLAR(WSP[[#This Row],[United States]],2)&amp;" USD"</f>
        <v>21 - $7.34 USD</v>
      </c>
    </row>
    <row r="24" spans="1:73" x14ac:dyDescent="0.25">
      <c r="A24">
        <v>22</v>
      </c>
      <c r="B24">
        <v>7.69</v>
      </c>
      <c r="C24">
        <v>585.20000000000005</v>
      </c>
      <c r="D24">
        <v>76.3</v>
      </c>
      <c r="E24">
        <v>9.39</v>
      </c>
      <c r="F24">
        <v>6.69</v>
      </c>
      <c r="G24">
        <v>631.4</v>
      </c>
      <c r="H24">
        <v>6.69</v>
      </c>
      <c r="I24">
        <v>14.7</v>
      </c>
      <c r="J24">
        <v>9.98</v>
      </c>
      <c r="K24">
        <v>7.69</v>
      </c>
      <c r="L24">
        <v>5558</v>
      </c>
      <c r="M24" t="s">
        <v>530</v>
      </c>
      <c r="N24">
        <v>23030</v>
      </c>
      <c r="O24">
        <v>3850</v>
      </c>
      <c r="P24">
        <v>46.2</v>
      </c>
      <c r="Q24">
        <v>6.69</v>
      </c>
      <c r="R24">
        <v>133.30000000000001</v>
      </c>
      <c r="S24">
        <v>50.52</v>
      </c>
      <c r="T24">
        <v>46.2</v>
      </c>
      <c r="U24">
        <v>6.69</v>
      </c>
      <c r="V24">
        <v>6.69</v>
      </c>
      <c r="W24">
        <v>6.69</v>
      </c>
      <c r="X24">
        <v>6.69</v>
      </c>
      <c r="Y24">
        <v>6.69</v>
      </c>
      <c r="Z24">
        <v>58.1</v>
      </c>
      <c r="AA24">
        <v>1333.04</v>
      </c>
      <c r="AB24">
        <v>1000</v>
      </c>
      <c r="AC24">
        <v>557.20000000000005</v>
      </c>
      <c r="AD24">
        <v>72800</v>
      </c>
      <c r="AE24">
        <v>6.69</v>
      </c>
      <c r="AF24">
        <v>34.299999999999997</v>
      </c>
      <c r="AG24">
        <v>6.69</v>
      </c>
      <c r="AH24">
        <v>733</v>
      </c>
      <c r="AI24">
        <v>1147.3</v>
      </c>
      <c r="AJ24">
        <v>6784</v>
      </c>
      <c r="AK24">
        <v>6.69</v>
      </c>
      <c r="AL24">
        <v>7.13</v>
      </c>
      <c r="AM24">
        <v>17.53</v>
      </c>
      <c r="AN24">
        <v>6.69</v>
      </c>
      <c r="AO24">
        <v>23</v>
      </c>
      <c r="AP24">
        <v>6.69</v>
      </c>
      <c r="AQ24">
        <v>2270.9</v>
      </c>
      <c r="AR24">
        <v>100.1</v>
      </c>
      <c r="AS24">
        <v>6.69</v>
      </c>
      <c r="AT24">
        <v>11.17</v>
      </c>
      <c r="AU24">
        <v>37.520000000000003</v>
      </c>
      <c r="AV24">
        <v>716.1</v>
      </c>
      <c r="AW24">
        <v>20.72</v>
      </c>
      <c r="AX24">
        <v>329</v>
      </c>
      <c r="AY24">
        <v>24.34</v>
      </c>
      <c r="AZ24">
        <v>6.69</v>
      </c>
      <c r="BA24">
        <v>27.86</v>
      </c>
      <c r="BB24">
        <v>23.98</v>
      </c>
      <c r="BC24">
        <v>315.91000000000003</v>
      </c>
      <c r="BD24">
        <v>38.5</v>
      </c>
      <c r="BE24">
        <v>9.36</v>
      </c>
      <c r="BF24">
        <v>6.69</v>
      </c>
      <c r="BG24">
        <v>6.69</v>
      </c>
      <c r="BH24">
        <v>93.1</v>
      </c>
      <c r="BI24">
        <v>6.69</v>
      </c>
      <c r="BJ24">
        <v>80.959999999999994</v>
      </c>
      <c r="BK24">
        <v>6.61</v>
      </c>
      <c r="BL24">
        <v>213</v>
      </c>
      <c r="BM24">
        <v>242.9</v>
      </c>
      <c r="BN24">
        <v>49.28</v>
      </c>
      <c r="BO24">
        <v>19.46</v>
      </c>
      <c r="BP24">
        <v>53.57</v>
      </c>
      <c r="BQ24">
        <v>7.69</v>
      </c>
      <c r="BR24">
        <v>5.35</v>
      </c>
      <c r="BS24">
        <v>160391</v>
      </c>
      <c r="BT24">
        <v>1654.94</v>
      </c>
      <c r="BU24" s="13" t="str">
        <f>WSP[[#This Row],[Tier]]&amp;" - "&amp;DOLLAR(WSP[[#This Row],[United States]],2)&amp;" USD"</f>
        <v>22 - $7.69 USD</v>
      </c>
    </row>
    <row r="25" spans="1:73" x14ac:dyDescent="0.25">
      <c r="A25">
        <v>23</v>
      </c>
      <c r="B25">
        <v>8.0399999999999991</v>
      </c>
      <c r="C25">
        <v>611.79999999999995</v>
      </c>
      <c r="D25">
        <v>79.8</v>
      </c>
      <c r="E25">
        <v>9.8000000000000007</v>
      </c>
      <c r="F25">
        <v>6.99</v>
      </c>
      <c r="G25">
        <v>660.1</v>
      </c>
      <c r="H25">
        <v>6.99</v>
      </c>
      <c r="I25">
        <v>15.4</v>
      </c>
      <c r="J25">
        <v>10.41</v>
      </c>
      <c r="K25">
        <v>8.0399999999999991</v>
      </c>
      <c r="L25">
        <v>5730</v>
      </c>
      <c r="M25" t="s">
        <v>530</v>
      </c>
      <c r="N25">
        <v>24080</v>
      </c>
      <c r="O25">
        <v>4025</v>
      </c>
      <c r="P25">
        <v>48.3</v>
      </c>
      <c r="Q25">
        <v>6.99</v>
      </c>
      <c r="R25">
        <v>139.38999999999999</v>
      </c>
      <c r="S25">
        <v>52.96</v>
      </c>
      <c r="T25">
        <v>48.3</v>
      </c>
      <c r="U25">
        <v>6.99</v>
      </c>
      <c r="V25">
        <v>6.99</v>
      </c>
      <c r="W25">
        <v>6.99</v>
      </c>
      <c r="X25">
        <v>6.99</v>
      </c>
      <c r="Y25">
        <v>6.99</v>
      </c>
      <c r="Z25">
        <v>59.5</v>
      </c>
      <c r="AA25">
        <v>1393.91</v>
      </c>
      <c r="AB25">
        <v>1046</v>
      </c>
      <c r="AC25">
        <v>569.79999999999995</v>
      </c>
      <c r="AD25">
        <v>75950</v>
      </c>
      <c r="AE25">
        <v>6.99</v>
      </c>
      <c r="AF25">
        <v>35.700000000000003</v>
      </c>
      <c r="AG25">
        <v>6.99</v>
      </c>
      <c r="AH25">
        <v>767</v>
      </c>
      <c r="AI25">
        <v>1196.3</v>
      </c>
      <c r="AJ25">
        <v>7089</v>
      </c>
      <c r="AK25">
        <v>6.99</v>
      </c>
      <c r="AL25">
        <v>7.45</v>
      </c>
      <c r="AM25">
        <v>18.38</v>
      </c>
      <c r="AN25">
        <v>6.99</v>
      </c>
      <c r="AO25">
        <v>25</v>
      </c>
      <c r="AP25">
        <v>6.99</v>
      </c>
      <c r="AQ25">
        <v>2374.3000000000002</v>
      </c>
      <c r="AR25">
        <v>105</v>
      </c>
      <c r="AS25">
        <v>6.99</v>
      </c>
      <c r="AT25">
        <v>11.52</v>
      </c>
      <c r="AU25">
        <v>39.76</v>
      </c>
      <c r="AV25">
        <v>749</v>
      </c>
      <c r="AW25">
        <v>21.63</v>
      </c>
      <c r="AX25">
        <v>344.75</v>
      </c>
      <c r="AY25">
        <v>25.86</v>
      </c>
      <c r="AZ25">
        <v>6.99</v>
      </c>
      <c r="BA25">
        <v>29.19</v>
      </c>
      <c r="BB25">
        <v>25.02</v>
      </c>
      <c r="BC25">
        <v>322</v>
      </c>
      <c r="BD25">
        <v>40.6</v>
      </c>
      <c r="BE25">
        <v>9.81</v>
      </c>
      <c r="BF25">
        <v>6.99</v>
      </c>
      <c r="BG25">
        <v>6.99</v>
      </c>
      <c r="BH25">
        <v>94.5</v>
      </c>
      <c r="BI25">
        <v>6.99</v>
      </c>
      <c r="BJ25">
        <v>82.17</v>
      </c>
      <c r="BK25">
        <v>7</v>
      </c>
      <c r="BL25">
        <v>223</v>
      </c>
      <c r="BM25">
        <v>254.1</v>
      </c>
      <c r="BN25">
        <v>51.52</v>
      </c>
      <c r="BO25">
        <v>20.440000000000001</v>
      </c>
      <c r="BP25">
        <v>56</v>
      </c>
      <c r="BQ25">
        <v>8.0399999999999991</v>
      </c>
      <c r="BR25">
        <v>5.6</v>
      </c>
      <c r="BS25">
        <v>167685</v>
      </c>
      <c r="BT25">
        <v>1730.26</v>
      </c>
      <c r="BU25" s="13" t="str">
        <f>WSP[[#This Row],[Tier]]&amp;" - "&amp;DOLLAR(WSP[[#This Row],[United States]],2)&amp;" USD"</f>
        <v>23 - $8.04 USD</v>
      </c>
    </row>
    <row r="26" spans="1:73" x14ac:dyDescent="0.25">
      <c r="A26">
        <v>24</v>
      </c>
      <c r="B26">
        <v>8.39</v>
      </c>
      <c r="C26">
        <v>638.4</v>
      </c>
      <c r="D26">
        <v>83.3</v>
      </c>
      <c r="E26">
        <v>10.15</v>
      </c>
      <c r="F26">
        <v>7.3</v>
      </c>
      <c r="G26">
        <v>688.8</v>
      </c>
      <c r="H26">
        <v>7.3</v>
      </c>
      <c r="I26">
        <v>16.100000000000001</v>
      </c>
      <c r="J26">
        <v>10.83</v>
      </c>
      <c r="K26">
        <v>8.39</v>
      </c>
      <c r="L26">
        <v>5901</v>
      </c>
      <c r="M26" t="s">
        <v>530</v>
      </c>
      <c r="N26">
        <v>25130</v>
      </c>
      <c r="O26">
        <v>4200</v>
      </c>
      <c r="P26">
        <v>50.4</v>
      </c>
      <c r="Q26">
        <v>7.3</v>
      </c>
      <c r="R26">
        <v>145.47999999999999</v>
      </c>
      <c r="S26">
        <v>55.39</v>
      </c>
      <c r="T26">
        <v>50.4</v>
      </c>
      <c r="U26">
        <v>7.3</v>
      </c>
      <c r="V26">
        <v>7.3</v>
      </c>
      <c r="W26">
        <v>7.3</v>
      </c>
      <c r="X26">
        <v>7.3</v>
      </c>
      <c r="Y26">
        <v>7.3</v>
      </c>
      <c r="Z26">
        <v>60.9</v>
      </c>
      <c r="AA26">
        <v>1454.78</v>
      </c>
      <c r="AB26">
        <v>1091</v>
      </c>
      <c r="AC26">
        <v>582.4</v>
      </c>
      <c r="AD26">
        <v>79100</v>
      </c>
      <c r="AE26">
        <v>7.3</v>
      </c>
      <c r="AF26">
        <v>37.1</v>
      </c>
      <c r="AG26">
        <v>7.3</v>
      </c>
      <c r="AH26">
        <v>800</v>
      </c>
      <c r="AI26">
        <v>1245.3</v>
      </c>
      <c r="AJ26">
        <v>7395</v>
      </c>
      <c r="AK26">
        <v>7.3</v>
      </c>
      <c r="AL26">
        <v>7.78</v>
      </c>
      <c r="AM26">
        <v>19.23</v>
      </c>
      <c r="AN26">
        <v>7.3</v>
      </c>
      <c r="AO26">
        <v>26</v>
      </c>
      <c r="AP26">
        <v>7.3</v>
      </c>
      <c r="AQ26">
        <v>2477.6</v>
      </c>
      <c r="AR26">
        <v>109.9</v>
      </c>
      <c r="AS26">
        <v>7.3</v>
      </c>
      <c r="AT26">
        <v>11.87</v>
      </c>
      <c r="AU26">
        <v>42</v>
      </c>
      <c r="AV26">
        <v>781.9</v>
      </c>
      <c r="AW26">
        <v>22.54</v>
      </c>
      <c r="AX26">
        <v>360.5</v>
      </c>
      <c r="AY26">
        <v>27.39</v>
      </c>
      <c r="AZ26">
        <v>7.3</v>
      </c>
      <c r="BA26">
        <v>30.52</v>
      </c>
      <c r="BB26">
        <v>26.05</v>
      </c>
      <c r="BC26">
        <v>328.09</v>
      </c>
      <c r="BD26">
        <v>42.7</v>
      </c>
      <c r="BE26">
        <v>10.27</v>
      </c>
      <c r="BF26">
        <v>7.3</v>
      </c>
      <c r="BG26">
        <v>7.3</v>
      </c>
      <c r="BH26">
        <v>95.9</v>
      </c>
      <c r="BI26">
        <v>7.3</v>
      </c>
      <c r="BJ26">
        <v>83.39</v>
      </c>
      <c r="BK26">
        <v>7.39</v>
      </c>
      <c r="BL26">
        <v>233</v>
      </c>
      <c r="BM26">
        <v>265.3</v>
      </c>
      <c r="BN26">
        <v>53.76</v>
      </c>
      <c r="BO26">
        <v>21.42</v>
      </c>
      <c r="BP26">
        <v>58.43</v>
      </c>
      <c r="BQ26">
        <v>8.39</v>
      </c>
      <c r="BR26">
        <v>5.84</v>
      </c>
      <c r="BS26">
        <v>174979</v>
      </c>
      <c r="BT26">
        <v>1805.58</v>
      </c>
      <c r="BU26" s="13" t="str">
        <f>WSP[[#This Row],[Tier]]&amp;" - "&amp;DOLLAR(WSP[[#This Row],[United States]],2)&amp;" USD"</f>
        <v>24 - $8.39 USD</v>
      </c>
    </row>
    <row r="27" spans="1:73" x14ac:dyDescent="0.25">
      <c r="A27">
        <v>25</v>
      </c>
      <c r="B27">
        <v>8.74</v>
      </c>
      <c r="C27">
        <v>665</v>
      </c>
      <c r="D27">
        <v>86.8</v>
      </c>
      <c r="E27">
        <v>10.56</v>
      </c>
      <c r="F27">
        <v>7.6</v>
      </c>
      <c r="G27">
        <v>717.5</v>
      </c>
      <c r="H27">
        <v>7.6</v>
      </c>
      <c r="I27">
        <v>16.8</v>
      </c>
      <c r="J27">
        <v>11.26</v>
      </c>
      <c r="K27">
        <v>8.74</v>
      </c>
      <c r="L27">
        <v>6073</v>
      </c>
      <c r="M27" t="s">
        <v>530</v>
      </c>
      <c r="N27">
        <v>26180</v>
      </c>
      <c r="O27">
        <v>4375</v>
      </c>
      <c r="P27">
        <v>52.5</v>
      </c>
      <c r="Q27">
        <v>7.6</v>
      </c>
      <c r="R27">
        <v>151.57</v>
      </c>
      <c r="S27">
        <v>57.83</v>
      </c>
      <c r="T27">
        <v>52.5</v>
      </c>
      <c r="U27">
        <v>7.6</v>
      </c>
      <c r="V27">
        <v>7.6</v>
      </c>
      <c r="W27">
        <v>7.6</v>
      </c>
      <c r="X27">
        <v>7.6</v>
      </c>
      <c r="Y27">
        <v>7.6</v>
      </c>
      <c r="Z27">
        <v>62.3</v>
      </c>
      <c r="AA27">
        <v>1515.65</v>
      </c>
      <c r="AB27">
        <v>1137</v>
      </c>
      <c r="AC27">
        <v>595</v>
      </c>
      <c r="AD27">
        <v>82250</v>
      </c>
      <c r="AE27">
        <v>7.6</v>
      </c>
      <c r="AF27">
        <v>38.5</v>
      </c>
      <c r="AG27">
        <v>7.6</v>
      </c>
      <c r="AH27">
        <v>833</v>
      </c>
      <c r="AI27">
        <v>1294.3</v>
      </c>
      <c r="AJ27">
        <v>7700</v>
      </c>
      <c r="AK27">
        <v>7.6</v>
      </c>
      <c r="AL27">
        <v>8.1</v>
      </c>
      <c r="AM27">
        <v>20.09</v>
      </c>
      <c r="AN27">
        <v>7.6</v>
      </c>
      <c r="AO27">
        <v>27</v>
      </c>
      <c r="AP27">
        <v>7.6</v>
      </c>
      <c r="AQ27">
        <v>2580.9</v>
      </c>
      <c r="AR27">
        <v>114.8</v>
      </c>
      <c r="AS27">
        <v>7.6</v>
      </c>
      <c r="AT27">
        <v>12.22</v>
      </c>
      <c r="AU27">
        <v>44.24</v>
      </c>
      <c r="AV27">
        <v>814.8</v>
      </c>
      <c r="AW27">
        <v>23.45</v>
      </c>
      <c r="AX27">
        <v>376.25</v>
      </c>
      <c r="AY27">
        <v>28.91</v>
      </c>
      <c r="AZ27">
        <v>7.6</v>
      </c>
      <c r="BA27">
        <v>31.85</v>
      </c>
      <c r="BB27">
        <v>27.09</v>
      </c>
      <c r="BC27">
        <v>334.17</v>
      </c>
      <c r="BD27">
        <v>44.8</v>
      </c>
      <c r="BE27">
        <v>10.73</v>
      </c>
      <c r="BF27">
        <v>7.6</v>
      </c>
      <c r="BG27">
        <v>7.6</v>
      </c>
      <c r="BH27">
        <v>97.3</v>
      </c>
      <c r="BI27">
        <v>7.6</v>
      </c>
      <c r="BJ27">
        <v>84.61</v>
      </c>
      <c r="BK27">
        <v>7.78</v>
      </c>
      <c r="BL27">
        <v>243</v>
      </c>
      <c r="BM27">
        <v>276.5</v>
      </c>
      <c r="BN27">
        <v>56</v>
      </c>
      <c r="BO27">
        <v>22.4</v>
      </c>
      <c r="BP27">
        <v>60.87</v>
      </c>
      <c r="BQ27">
        <v>8.74</v>
      </c>
      <c r="BR27">
        <v>6.08</v>
      </c>
      <c r="BS27">
        <v>182273</v>
      </c>
      <c r="BT27">
        <v>1880.9</v>
      </c>
      <c r="BU27" s="13" t="str">
        <f>WSP[[#This Row],[Tier]]&amp;" - "&amp;DOLLAR(WSP[[#This Row],[United States]],2)&amp;" USD"</f>
        <v>25 - $8.74 USD</v>
      </c>
    </row>
    <row r="28" spans="1:73" x14ac:dyDescent="0.25">
      <c r="A28">
        <v>26</v>
      </c>
      <c r="B28">
        <v>9.09</v>
      </c>
      <c r="C28">
        <v>691.6</v>
      </c>
      <c r="D28">
        <v>90.3</v>
      </c>
      <c r="E28">
        <v>10.98</v>
      </c>
      <c r="F28">
        <v>7.91</v>
      </c>
      <c r="G28">
        <v>746.2</v>
      </c>
      <c r="H28">
        <v>7.91</v>
      </c>
      <c r="I28">
        <v>17.5</v>
      </c>
      <c r="J28">
        <v>11.69</v>
      </c>
      <c r="K28">
        <v>9.09</v>
      </c>
      <c r="L28">
        <v>6244</v>
      </c>
      <c r="M28" t="s">
        <v>530</v>
      </c>
      <c r="N28">
        <v>27230</v>
      </c>
      <c r="O28">
        <v>4550</v>
      </c>
      <c r="P28">
        <v>54.6</v>
      </c>
      <c r="Q28">
        <v>7.91</v>
      </c>
      <c r="R28">
        <v>157.65</v>
      </c>
      <c r="S28">
        <v>60.26</v>
      </c>
      <c r="T28">
        <v>54.6</v>
      </c>
      <c r="U28">
        <v>7.91</v>
      </c>
      <c r="V28">
        <v>7.91</v>
      </c>
      <c r="W28">
        <v>7.91</v>
      </c>
      <c r="X28">
        <v>7.91</v>
      </c>
      <c r="Y28">
        <v>7.91</v>
      </c>
      <c r="Z28">
        <v>63.7</v>
      </c>
      <c r="AA28">
        <v>1576.52</v>
      </c>
      <c r="AB28">
        <v>1182</v>
      </c>
      <c r="AC28">
        <v>607.6</v>
      </c>
      <c r="AD28">
        <v>85400</v>
      </c>
      <c r="AE28">
        <v>7.91</v>
      </c>
      <c r="AF28">
        <v>39.9</v>
      </c>
      <c r="AG28">
        <v>7.91</v>
      </c>
      <c r="AH28">
        <v>867</v>
      </c>
      <c r="AI28">
        <v>1343.3</v>
      </c>
      <c r="AJ28">
        <v>8005</v>
      </c>
      <c r="AK28">
        <v>7.91</v>
      </c>
      <c r="AL28">
        <v>8.43</v>
      </c>
      <c r="AM28">
        <v>20.94</v>
      </c>
      <c r="AN28">
        <v>7.91</v>
      </c>
      <c r="AO28">
        <v>28</v>
      </c>
      <c r="AP28">
        <v>7.91</v>
      </c>
      <c r="AQ28">
        <v>2684.2</v>
      </c>
      <c r="AR28">
        <v>119.7</v>
      </c>
      <c r="AS28">
        <v>7.91</v>
      </c>
      <c r="AT28">
        <v>12.57</v>
      </c>
      <c r="AU28">
        <v>46.48</v>
      </c>
      <c r="AV28">
        <v>847.7</v>
      </c>
      <c r="AW28">
        <v>24.36</v>
      </c>
      <c r="AX28">
        <v>392</v>
      </c>
      <c r="AY28">
        <v>30.43</v>
      </c>
      <c r="AZ28">
        <v>7.91</v>
      </c>
      <c r="BA28">
        <v>33.18</v>
      </c>
      <c r="BB28">
        <v>28.12</v>
      </c>
      <c r="BC28">
        <v>340.26</v>
      </c>
      <c r="BD28">
        <v>46.9</v>
      </c>
      <c r="BE28">
        <v>11.19</v>
      </c>
      <c r="BF28">
        <v>7.91</v>
      </c>
      <c r="BG28">
        <v>7.91</v>
      </c>
      <c r="BH28">
        <v>98.7</v>
      </c>
      <c r="BI28">
        <v>7.91</v>
      </c>
      <c r="BJ28">
        <v>85.83</v>
      </c>
      <c r="BK28">
        <v>8.17</v>
      </c>
      <c r="BL28">
        <v>253</v>
      </c>
      <c r="BM28">
        <v>287.7</v>
      </c>
      <c r="BN28">
        <v>58.24</v>
      </c>
      <c r="BO28">
        <v>23.38</v>
      </c>
      <c r="BP28">
        <v>63.3</v>
      </c>
      <c r="BQ28">
        <v>9.09</v>
      </c>
      <c r="BR28">
        <v>6.33</v>
      </c>
      <c r="BS28">
        <v>189567</v>
      </c>
      <c r="BT28">
        <v>1956.22</v>
      </c>
      <c r="BU28" s="13" t="str">
        <f>WSP[[#This Row],[Tier]]&amp;" - "&amp;DOLLAR(WSP[[#This Row],[United States]],2)&amp;" USD"</f>
        <v>26 - $9.09 USD</v>
      </c>
    </row>
    <row r="29" spans="1:73" x14ac:dyDescent="0.25">
      <c r="A29">
        <v>27</v>
      </c>
      <c r="B29">
        <v>9.44</v>
      </c>
      <c r="C29">
        <v>718.2</v>
      </c>
      <c r="D29">
        <v>93.8</v>
      </c>
      <c r="E29">
        <v>11.42</v>
      </c>
      <c r="F29">
        <v>8.2100000000000009</v>
      </c>
      <c r="G29">
        <v>774.9</v>
      </c>
      <c r="H29">
        <v>8.2100000000000009</v>
      </c>
      <c r="I29">
        <v>18.2</v>
      </c>
      <c r="J29">
        <v>12.11</v>
      </c>
      <c r="K29">
        <v>9.44</v>
      </c>
      <c r="L29">
        <v>6416</v>
      </c>
      <c r="M29" t="s">
        <v>530</v>
      </c>
      <c r="N29">
        <v>28280</v>
      </c>
      <c r="O29">
        <v>4725</v>
      </c>
      <c r="P29">
        <v>56.7</v>
      </c>
      <c r="Q29">
        <v>8.2100000000000009</v>
      </c>
      <c r="R29">
        <v>163.74</v>
      </c>
      <c r="S29">
        <v>62.7</v>
      </c>
      <c r="T29">
        <v>56.7</v>
      </c>
      <c r="U29">
        <v>8.2100000000000009</v>
      </c>
      <c r="V29">
        <v>8.2100000000000009</v>
      </c>
      <c r="W29">
        <v>8.2100000000000009</v>
      </c>
      <c r="X29">
        <v>8.2100000000000009</v>
      </c>
      <c r="Y29">
        <v>8.2100000000000009</v>
      </c>
      <c r="Z29">
        <v>65.099999999999994</v>
      </c>
      <c r="AA29">
        <v>1637.39</v>
      </c>
      <c r="AB29">
        <v>1228</v>
      </c>
      <c r="AC29">
        <v>620.20000000000005</v>
      </c>
      <c r="AD29">
        <v>88550</v>
      </c>
      <c r="AE29">
        <v>8.2100000000000009</v>
      </c>
      <c r="AF29">
        <v>41.3</v>
      </c>
      <c r="AG29">
        <v>8.2100000000000009</v>
      </c>
      <c r="AH29">
        <v>900</v>
      </c>
      <c r="AI29">
        <v>1392.3</v>
      </c>
      <c r="AJ29">
        <v>8311</v>
      </c>
      <c r="AK29">
        <v>8.2100000000000009</v>
      </c>
      <c r="AL29">
        <v>8.75</v>
      </c>
      <c r="AM29">
        <v>21.79</v>
      </c>
      <c r="AN29">
        <v>8.2100000000000009</v>
      </c>
      <c r="AO29">
        <v>30</v>
      </c>
      <c r="AP29">
        <v>8.2100000000000009</v>
      </c>
      <c r="AQ29">
        <v>2787.5</v>
      </c>
      <c r="AR29">
        <v>124.6</v>
      </c>
      <c r="AS29">
        <v>8.2100000000000009</v>
      </c>
      <c r="AT29">
        <v>12.92</v>
      </c>
      <c r="AU29">
        <v>48.72</v>
      </c>
      <c r="AV29">
        <v>880.6</v>
      </c>
      <c r="AW29">
        <v>25.27</v>
      </c>
      <c r="AX29">
        <v>407.75</v>
      </c>
      <c r="AY29">
        <v>31.95</v>
      </c>
      <c r="AZ29">
        <v>8.2100000000000009</v>
      </c>
      <c r="BA29">
        <v>34.51</v>
      </c>
      <c r="BB29">
        <v>29.16</v>
      </c>
      <c r="BC29">
        <v>346.35</v>
      </c>
      <c r="BD29">
        <v>49</v>
      </c>
      <c r="BE29">
        <v>11.64</v>
      </c>
      <c r="BF29">
        <v>8.2100000000000009</v>
      </c>
      <c r="BG29">
        <v>8.2100000000000009</v>
      </c>
      <c r="BH29">
        <v>100.1</v>
      </c>
      <c r="BI29">
        <v>8.2100000000000009</v>
      </c>
      <c r="BJ29">
        <v>87.04</v>
      </c>
      <c r="BK29">
        <v>8.56</v>
      </c>
      <c r="BL29">
        <v>263</v>
      </c>
      <c r="BM29">
        <v>298.89999999999998</v>
      </c>
      <c r="BN29">
        <v>60.48</v>
      </c>
      <c r="BO29">
        <v>24.36</v>
      </c>
      <c r="BP29">
        <v>65.739999999999995</v>
      </c>
      <c r="BQ29">
        <v>9.44</v>
      </c>
      <c r="BR29">
        <v>6.57</v>
      </c>
      <c r="BS29">
        <v>196861</v>
      </c>
      <c r="BT29">
        <v>2031.54</v>
      </c>
      <c r="BU29" s="13" t="str">
        <f>WSP[[#This Row],[Tier]]&amp;" - "&amp;DOLLAR(WSP[[#This Row],[United States]],2)&amp;" USD"</f>
        <v>27 - $9.44 USD</v>
      </c>
    </row>
    <row r="30" spans="1:73" x14ac:dyDescent="0.25">
      <c r="A30">
        <v>28</v>
      </c>
      <c r="B30">
        <v>9.7899999999999991</v>
      </c>
      <c r="C30">
        <v>744.8</v>
      </c>
      <c r="D30">
        <v>97.3</v>
      </c>
      <c r="E30">
        <v>11.84</v>
      </c>
      <c r="F30">
        <v>8.52</v>
      </c>
      <c r="G30">
        <v>803.6</v>
      </c>
      <c r="H30">
        <v>8.52</v>
      </c>
      <c r="I30">
        <v>18.899999999999999</v>
      </c>
      <c r="J30">
        <v>12.54</v>
      </c>
      <c r="K30">
        <v>9.7899999999999991</v>
      </c>
      <c r="L30">
        <v>6587</v>
      </c>
      <c r="M30" t="s">
        <v>530</v>
      </c>
      <c r="N30">
        <v>29330</v>
      </c>
      <c r="O30">
        <v>4900</v>
      </c>
      <c r="P30">
        <v>58.8</v>
      </c>
      <c r="Q30">
        <v>8.52</v>
      </c>
      <c r="R30">
        <v>169.83</v>
      </c>
      <c r="S30">
        <v>65.13</v>
      </c>
      <c r="T30">
        <v>58.8</v>
      </c>
      <c r="U30">
        <v>8.52</v>
      </c>
      <c r="V30">
        <v>8.52</v>
      </c>
      <c r="W30">
        <v>8.52</v>
      </c>
      <c r="X30">
        <v>8.52</v>
      </c>
      <c r="Y30">
        <v>8.52</v>
      </c>
      <c r="Z30">
        <v>66.5</v>
      </c>
      <c r="AA30">
        <v>1698.26</v>
      </c>
      <c r="AB30">
        <v>1273</v>
      </c>
      <c r="AC30">
        <v>632.79999999999995</v>
      </c>
      <c r="AD30">
        <v>91700</v>
      </c>
      <c r="AE30">
        <v>8.52</v>
      </c>
      <c r="AF30">
        <v>42.7</v>
      </c>
      <c r="AG30">
        <v>8.52</v>
      </c>
      <c r="AH30">
        <v>933</v>
      </c>
      <c r="AI30">
        <v>1441.3</v>
      </c>
      <c r="AJ30">
        <v>8616</v>
      </c>
      <c r="AK30">
        <v>8.52</v>
      </c>
      <c r="AL30">
        <v>9.07</v>
      </c>
      <c r="AM30">
        <v>22.64</v>
      </c>
      <c r="AN30">
        <v>8.52</v>
      </c>
      <c r="AO30">
        <v>31</v>
      </c>
      <c r="AP30">
        <v>8.52</v>
      </c>
      <c r="AQ30">
        <v>2890.9</v>
      </c>
      <c r="AR30">
        <v>129.5</v>
      </c>
      <c r="AS30">
        <v>8.52</v>
      </c>
      <c r="AT30">
        <v>13.27</v>
      </c>
      <c r="AU30">
        <v>50.96</v>
      </c>
      <c r="AV30">
        <v>913.5</v>
      </c>
      <c r="AW30">
        <v>26.18</v>
      </c>
      <c r="AX30">
        <v>423.5</v>
      </c>
      <c r="AY30">
        <v>33.47</v>
      </c>
      <c r="AZ30">
        <v>8.52</v>
      </c>
      <c r="BA30">
        <v>35.840000000000003</v>
      </c>
      <c r="BB30">
        <v>30.19</v>
      </c>
      <c r="BC30">
        <v>352.43</v>
      </c>
      <c r="BD30">
        <v>51.1</v>
      </c>
      <c r="BE30">
        <v>12.1</v>
      </c>
      <c r="BF30">
        <v>8.52</v>
      </c>
      <c r="BG30">
        <v>8.52</v>
      </c>
      <c r="BH30">
        <v>101.5</v>
      </c>
      <c r="BI30">
        <v>8.52</v>
      </c>
      <c r="BJ30">
        <v>88.26</v>
      </c>
      <c r="BK30">
        <v>8.94</v>
      </c>
      <c r="BL30">
        <v>273</v>
      </c>
      <c r="BM30">
        <v>310.10000000000002</v>
      </c>
      <c r="BN30">
        <v>62.72</v>
      </c>
      <c r="BO30">
        <v>25.34</v>
      </c>
      <c r="BP30">
        <v>68.17</v>
      </c>
      <c r="BQ30">
        <v>9.7899999999999991</v>
      </c>
      <c r="BR30">
        <v>6.81</v>
      </c>
      <c r="BS30">
        <v>204155</v>
      </c>
      <c r="BT30">
        <v>2106.86</v>
      </c>
      <c r="BU30" s="13" t="str">
        <f>WSP[[#This Row],[Tier]]&amp;" - "&amp;DOLLAR(WSP[[#This Row],[United States]],2)&amp;" USD"</f>
        <v>28 - $9.79 USD</v>
      </c>
    </row>
    <row r="31" spans="1:73" x14ac:dyDescent="0.25">
      <c r="A31">
        <v>29</v>
      </c>
      <c r="B31">
        <v>10.14</v>
      </c>
      <c r="C31">
        <v>771.4</v>
      </c>
      <c r="D31">
        <v>100.8</v>
      </c>
      <c r="E31">
        <v>12.25</v>
      </c>
      <c r="F31">
        <v>8.82</v>
      </c>
      <c r="G31">
        <v>832.3</v>
      </c>
      <c r="H31">
        <v>8.82</v>
      </c>
      <c r="I31">
        <v>19.600000000000001</v>
      </c>
      <c r="J31">
        <v>12.97</v>
      </c>
      <c r="K31">
        <v>10.14</v>
      </c>
      <c r="L31">
        <v>6759</v>
      </c>
      <c r="M31" t="s">
        <v>530</v>
      </c>
      <c r="N31">
        <v>30380</v>
      </c>
      <c r="O31">
        <v>5075</v>
      </c>
      <c r="P31">
        <v>60.9</v>
      </c>
      <c r="Q31">
        <v>8.82</v>
      </c>
      <c r="R31">
        <v>175.91</v>
      </c>
      <c r="S31">
        <v>67.569999999999993</v>
      </c>
      <c r="T31">
        <v>60.9</v>
      </c>
      <c r="U31">
        <v>8.82</v>
      </c>
      <c r="V31">
        <v>8.82</v>
      </c>
      <c r="W31">
        <v>8.82</v>
      </c>
      <c r="X31">
        <v>8.82</v>
      </c>
      <c r="Y31">
        <v>8.82</v>
      </c>
      <c r="Z31">
        <v>67.900000000000006</v>
      </c>
      <c r="AA31">
        <v>1759.13</v>
      </c>
      <c r="AB31">
        <v>1319</v>
      </c>
      <c r="AC31">
        <v>645.4</v>
      </c>
      <c r="AD31">
        <v>94850</v>
      </c>
      <c r="AE31">
        <v>8.82</v>
      </c>
      <c r="AF31">
        <v>44.1</v>
      </c>
      <c r="AG31">
        <v>8.82</v>
      </c>
      <c r="AH31">
        <v>967</v>
      </c>
      <c r="AI31">
        <v>1490.3</v>
      </c>
      <c r="AJ31">
        <v>8922</v>
      </c>
      <c r="AK31">
        <v>8.82</v>
      </c>
      <c r="AL31">
        <v>9.4</v>
      </c>
      <c r="AM31">
        <v>23.5</v>
      </c>
      <c r="AN31">
        <v>8.82</v>
      </c>
      <c r="AO31">
        <v>32</v>
      </c>
      <c r="AP31">
        <v>8.82</v>
      </c>
      <c r="AQ31">
        <v>2994.2</v>
      </c>
      <c r="AR31">
        <v>134.4</v>
      </c>
      <c r="AS31">
        <v>8.82</v>
      </c>
      <c r="AT31">
        <v>13.62</v>
      </c>
      <c r="AU31">
        <v>53.2</v>
      </c>
      <c r="AV31">
        <v>946.4</v>
      </c>
      <c r="AW31">
        <v>27.09</v>
      </c>
      <c r="AX31">
        <v>439.25</v>
      </c>
      <c r="AY31">
        <v>34.99</v>
      </c>
      <c r="AZ31">
        <v>8.82</v>
      </c>
      <c r="BA31">
        <v>37.17</v>
      </c>
      <c r="BB31">
        <v>31.23</v>
      </c>
      <c r="BC31">
        <v>358.52</v>
      </c>
      <c r="BD31">
        <v>53.2</v>
      </c>
      <c r="BE31">
        <v>12.56</v>
      </c>
      <c r="BF31">
        <v>8.82</v>
      </c>
      <c r="BG31">
        <v>8.82</v>
      </c>
      <c r="BH31">
        <v>102.9</v>
      </c>
      <c r="BI31">
        <v>8.82</v>
      </c>
      <c r="BJ31">
        <v>89.48</v>
      </c>
      <c r="BK31">
        <v>9.33</v>
      </c>
      <c r="BL31">
        <v>283</v>
      </c>
      <c r="BM31">
        <v>321.3</v>
      </c>
      <c r="BN31">
        <v>64.959999999999994</v>
      </c>
      <c r="BO31">
        <v>26.32</v>
      </c>
      <c r="BP31">
        <v>70.61</v>
      </c>
      <c r="BQ31">
        <v>10.14</v>
      </c>
      <c r="BR31">
        <v>7.05</v>
      </c>
      <c r="BS31">
        <v>211449</v>
      </c>
      <c r="BT31">
        <v>2182.1799999999998</v>
      </c>
      <c r="BU31" s="13" t="str">
        <f>WSP[[#This Row],[Tier]]&amp;" - "&amp;DOLLAR(WSP[[#This Row],[United States]],2)&amp;" USD"</f>
        <v>29 - $10.14 USD</v>
      </c>
    </row>
    <row r="32" spans="1:73" x14ac:dyDescent="0.25">
      <c r="A32">
        <v>30</v>
      </c>
      <c r="B32">
        <v>10.49</v>
      </c>
      <c r="C32">
        <v>798</v>
      </c>
      <c r="D32">
        <v>104.3</v>
      </c>
      <c r="E32">
        <v>12.7</v>
      </c>
      <c r="F32">
        <v>9.1199999999999992</v>
      </c>
      <c r="G32">
        <v>861</v>
      </c>
      <c r="H32">
        <v>9.1199999999999992</v>
      </c>
      <c r="I32">
        <v>20.3</v>
      </c>
      <c r="J32">
        <v>13.39</v>
      </c>
      <c r="K32">
        <v>10.49</v>
      </c>
      <c r="L32">
        <v>6930</v>
      </c>
      <c r="M32" t="s">
        <v>530</v>
      </c>
      <c r="N32">
        <v>31430</v>
      </c>
      <c r="O32">
        <v>5250</v>
      </c>
      <c r="P32">
        <v>63</v>
      </c>
      <c r="Q32">
        <v>9.1199999999999992</v>
      </c>
      <c r="R32">
        <v>182</v>
      </c>
      <c r="S32">
        <v>70</v>
      </c>
      <c r="T32">
        <v>63</v>
      </c>
      <c r="U32">
        <v>9.1199999999999992</v>
      </c>
      <c r="V32">
        <v>9.1199999999999992</v>
      </c>
      <c r="W32">
        <v>9.1199999999999992</v>
      </c>
      <c r="X32">
        <v>9.1199999999999992</v>
      </c>
      <c r="Y32">
        <v>9.1199999999999992</v>
      </c>
      <c r="Z32">
        <v>69.3</v>
      </c>
      <c r="AA32">
        <v>1820</v>
      </c>
      <c r="AB32">
        <v>1364</v>
      </c>
      <c r="AC32">
        <v>658</v>
      </c>
      <c r="AD32">
        <v>98000</v>
      </c>
      <c r="AE32">
        <v>9.1199999999999992</v>
      </c>
      <c r="AF32">
        <v>45.5</v>
      </c>
      <c r="AG32">
        <v>9.1199999999999992</v>
      </c>
      <c r="AH32">
        <v>1000</v>
      </c>
      <c r="AI32">
        <v>1539.3</v>
      </c>
      <c r="AJ32">
        <v>9227</v>
      </c>
      <c r="AK32">
        <v>9.1199999999999992</v>
      </c>
      <c r="AL32">
        <v>9.7200000000000006</v>
      </c>
      <c r="AM32">
        <v>24.35</v>
      </c>
      <c r="AN32">
        <v>9.1199999999999992</v>
      </c>
      <c r="AO32">
        <v>33</v>
      </c>
      <c r="AP32">
        <v>9.1199999999999992</v>
      </c>
      <c r="AQ32">
        <v>3097.5</v>
      </c>
      <c r="AR32">
        <v>139.30000000000001</v>
      </c>
      <c r="AS32">
        <v>9.1199999999999992</v>
      </c>
      <c r="AT32">
        <v>13.97</v>
      </c>
      <c r="AU32">
        <v>55.44</v>
      </c>
      <c r="AV32">
        <v>979.3</v>
      </c>
      <c r="AW32">
        <v>28</v>
      </c>
      <c r="AX32">
        <v>455</v>
      </c>
      <c r="AY32">
        <v>36.520000000000003</v>
      </c>
      <c r="AZ32">
        <v>9.1199999999999992</v>
      </c>
      <c r="BA32">
        <v>38.5</v>
      </c>
      <c r="BB32">
        <v>32.26</v>
      </c>
      <c r="BC32">
        <v>364.61</v>
      </c>
      <c r="BD32">
        <v>55.3</v>
      </c>
      <c r="BE32">
        <v>13.02</v>
      </c>
      <c r="BF32">
        <v>9.1199999999999992</v>
      </c>
      <c r="BG32">
        <v>9.1199999999999992</v>
      </c>
      <c r="BH32">
        <v>104.3</v>
      </c>
      <c r="BI32">
        <v>9.1199999999999992</v>
      </c>
      <c r="BJ32">
        <v>90.7</v>
      </c>
      <c r="BK32">
        <v>9.7200000000000006</v>
      </c>
      <c r="BL32">
        <v>293</v>
      </c>
      <c r="BM32">
        <v>332.5</v>
      </c>
      <c r="BN32">
        <v>67.2</v>
      </c>
      <c r="BO32">
        <v>27.3</v>
      </c>
      <c r="BP32">
        <v>73.040000000000006</v>
      </c>
      <c r="BQ32">
        <v>10.49</v>
      </c>
      <c r="BR32">
        <v>7.3</v>
      </c>
      <c r="BS32">
        <v>218743</v>
      </c>
      <c r="BT32">
        <v>2257.5</v>
      </c>
      <c r="BU32" s="13" t="str">
        <f>WSP[[#This Row],[Tier]]&amp;" - "&amp;DOLLAR(WSP[[#This Row],[United States]],2)&amp;" USD"</f>
        <v>30 - $10.49 USD</v>
      </c>
    </row>
    <row r="33" spans="1:73" x14ac:dyDescent="0.25">
      <c r="A33">
        <v>31</v>
      </c>
      <c r="B33">
        <v>10.84</v>
      </c>
      <c r="C33">
        <v>824.6</v>
      </c>
      <c r="D33">
        <v>107.8</v>
      </c>
      <c r="E33">
        <v>13.14</v>
      </c>
      <c r="F33">
        <v>9.43</v>
      </c>
      <c r="G33">
        <v>889.7</v>
      </c>
      <c r="H33">
        <v>9.43</v>
      </c>
      <c r="I33">
        <v>21</v>
      </c>
      <c r="J33">
        <v>13.88</v>
      </c>
      <c r="K33">
        <v>10.84</v>
      </c>
      <c r="L33">
        <v>7280</v>
      </c>
      <c r="M33" t="s">
        <v>530</v>
      </c>
      <c r="N33">
        <v>31780</v>
      </c>
      <c r="O33">
        <v>5425</v>
      </c>
      <c r="P33">
        <v>65.099999999999994</v>
      </c>
      <c r="Q33">
        <v>9.43</v>
      </c>
      <c r="R33">
        <v>188.09</v>
      </c>
      <c r="S33">
        <v>72.430000000000007</v>
      </c>
      <c r="T33">
        <v>65.099999999999994</v>
      </c>
      <c r="U33">
        <v>9.43</v>
      </c>
      <c r="V33">
        <v>9.43</v>
      </c>
      <c r="W33">
        <v>9.43</v>
      </c>
      <c r="X33">
        <v>9.43</v>
      </c>
      <c r="Y33">
        <v>9.43</v>
      </c>
      <c r="Z33">
        <v>70.7</v>
      </c>
      <c r="AA33">
        <v>1880.87</v>
      </c>
      <c r="AB33">
        <v>1410</v>
      </c>
      <c r="AC33">
        <v>670.6</v>
      </c>
      <c r="AD33">
        <v>101500</v>
      </c>
      <c r="AE33">
        <v>9.43</v>
      </c>
      <c r="AF33">
        <v>47.25</v>
      </c>
      <c r="AG33">
        <v>9.43</v>
      </c>
      <c r="AH33">
        <v>1033</v>
      </c>
      <c r="AI33">
        <v>1595.3</v>
      </c>
      <c r="AJ33">
        <v>9545</v>
      </c>
      <c r="AK33">
        <v>9.43</v>
      </c>
      <c r="AL33">
        <v>9.98</v>
      </c>
      <c r="AM33">
        <v>25.14</v>
      </c>
      <c r="AN33">
        <v>9.43</v>
      </c>
      <c r="AO33">
        <v>34</v>
      </c>
      <c r="AP33">
        <v>9.43</v>
      </c>
      <c r="AQ33">
        <v>3200.7</v>
      </c>
      <c r="AR33">
        <v>142.80000000000001</v>
      </c>
      <c r="AS33">
        <v>9.43</v>
      </c>
      <c r="AT33">
        <v>14.32</v>
      </c>
      <c r="AU33">
        <v>58.24</v>
      </c>
      <c r="AV33">
        <v>1014.3</v>
      </c>
      <c r="AW33">
        <v>28.98</v>
      </c>
      <c r="AX33">
        <v>470.05</v>
      </c>
      <c r="AY33">
        <v>37.119999999999997</v>
      </c>
      <c r="AZ33">
        <v>9.43</v>
      </c>
      <c r="BA33">
        <v>39.76</v>
      </c>
      <c r="BB33">
        <v>33.36</v>
      </c>
      <c r="BC33">
        <v>370.7</v>
      </c>
      <c r="BD33">
        <v>56.7</v>
      </c>
      <c r="BE33">
        <v>13.35</v>
      </c>
      <c r="BF33">
        <v>9.43</v>
      </c>
      <c r="BG33">
        <v>9.43</v>
      </c>
      <c r="BH33">
        <v>105.7</v>
      </c>
      <c r="BI33">
        <v>9.43</v>
      </c>
      <c r="BJ33">
        <v>93.74</v>
      </c>
      <c r="BK33">
        <v>9.98</v>
      </c>
      <c r="BL33">
        <v>300</v>
      </c>
      <c r="BM33">
        <v>343.7</v>
      </c>
      <c r="BN33">
        <v>69.44</v>
      </c>
      <c r="BO33">
        <v>28</v>
      </c>
      <c r="BP33">
        <v>75.48</v>
      </c>
      <c r="BQ33">
        <v>10.84</v>
      </c>
      <c r="BR33">
        <v>7.54</v>
      </c>
      <c r="BS33">
        <v>226030</v>
      </c>
      <c r="BT33">
        <v>2332.8200000000002</v>
      </c>
      <c r="BU33" s="13" t="str">
        <f>WSP[[#This Row],[Tier]]&amp;" - "&amp;DOLLAR(WSP[[#This Row],[United States]],2)&amp;" USD"</f>
        <v>31 - $10.84 USD</v>
      </c>
    </row>
    <row r="34" spans="1:73" x14ac:dyDescent="0.25">
      <c r="A34">
        <v>32</v>
      </c>
      <c r="B34">
        <v>11.19</v>
      </c>
      <c r="C34">
        <v>851.2</v>
      </c>
      <c r="D34">
        <v>111.3</v>
      </c>
      <c r="E34">
        <v>13.59</v>
      </c>
      <c r="F34">
        <v>9.73</v>
      </c>
      <c r="G34">
        <v>918.4</v>
      </c>
      <c r="H34">
        <v>9.73</v>
      </c>
      <c r="I34">
        <v>21.7</v>
      </c>
      <c r="J34">
        <v>14.37</v>
      </c>
      <c r="K34">
        <v>11.19</v>
      </c>
      <c r="L34">
        <v>7630</v>
      </c>
      <c r="M34" t="s">
        <v>530</v>
      </c>
      <c r="N34">
        <v>32130</v>
      </c>
      <c r="O34">
        <v>5600</v>
      </c>
      <c r="P34">
        <v>67.2</v>
      </c>
      <c r="Q34">
        <v>9.73</v>
      </c>
      <c r="R34">
        <v>194.17</v>
      </c>
      <c r="S34">
        <v>74.87</v>
      </c>
      <c r="T34">
        <v>67.2</v>
      </c>
      <c r="U34">
        <v>9.73</v>
      </c>
      <c r="V34">
        <v>9.73</v>
      </c>
      <c r="W34">
        <v>9.73</v>
      </c>
      <c r="X34">
        <v>9.73</v>
      </c>
      <c r="Y34">
        <v>9.73</v>
      </c>
      <c r="Z34">
        <v>72.099999999999994</v>
      </c>
      <c r="AA34">
        <v>1941.74</v>
      </c>
      <c r="AB34">
        <v>1455</v>
      </c>
      <c r="AC34">
        <v>683.2</v>
      </c>
      <c r="AD34">
        <v>105000</v>
      </c>
      <c r="AE34">
        <v>9.73</v>
      </c>
      <c r="AF34">
        <v>49</v>
      </c>
      <c r="AG34">
        <v>9.73</v>
      </c>
      <c r="AH34">
        <v>1067</v>
      </c>
      <c r="AI34">
        <v>1651.3</v>
      </c>
      <c r="AJ34">
        <v>9864</v>
      </c>
      <c r="AK34">
        <v>9.73</v>
      </c>
      <c r="AL34">
        <v>10.24</v>
      </c>
      <c r="AM34">
        <v>25.93</v>
      </c>
      <c r="AN34">
        <v>9.73</v>
      </c>
      <c r="AO34">
        <v>35</v>
      </c>
      <c r="AP34">
        <v>9.73</v>
      </c>
      <c r="AQ34">
        <v>3303.9</v>
      </c>
      <c r="AR34">
        <v>146.30000000000001</v>
      </c>
      <c r="AS34">
        <v>9.73</v>
      </c>
      <c r="AT34">
        <v>14.67</v>
      </c>
      <c r="AU34">
        <v>61.04</v>
      </c>
      <c r="AV34">
        <v>1049.3</v>
      </c>
      <c r="AW34">
        <v>29.96</v>
      </c>
      <c r="AX34">
        <v>485.1</v>
      </c>
      <c r="AY34">
        <v>37.729999999999997</v>
      </c>
      <c r="AZ34">
        <v>9.73</v>
      </c>
      <c r="BA34">
        <v>41.02</v>
      </c>
      <c r="BB34">
        <v>34.450000000000003</v>
      </c>
      <c r="BC34">
        <v>376.78</v>
      </c>
      <c r="BD34">
        <v>58.1</v>
      </c>
      <c r="BE34">
        <v>13.67</v>
      </c>
      <c r="BF34">
        <v>9.73</v>
      </c>
      <c r="BG34">
        <v>9.73</v>
      </c>
      <c r="BH34">
        <v>107.1</v>
      </c>
      <c r="BI34">
        <v>9.73</v>
      </c>
      <c r="BJ34">
        <v>96.78</v>
      </c>
      <c r="BK34">
        <v>10.24</v>
      </c>
      <c r="BL34">
        <v>307</v>
      </c>
      <c r="BM34">
        <v>354.9</v>
      </c>
      <c r="BN34">
        <v>71.680000000000007</v>
      </c>
      <c r="BO34">
        <v>28.7</v>
      </c>
      <c r="BP34">
        <v>77.91</v>
      </c>
      <c r="BQ34">
        <v>11.19</v>
      </c>
      <c r="BR34">
        <v>7.78</v>
      </c>
      <c r="BS34">
        <v>233317</v>
      </c>
      <c r="BT34">
        <v>2408.14</v>
      </c>
      <c r="BU34" s="13" t="str">
        <f>WSP[[#This Row],[Tier]]&amp;" - "&amp;DOLLAR(WSP[[#This Row],[United States]],2)&amp;" USD"</f>
        <v>32 - $11.19 USD</v>
      </c>
    </row>
    <row r="35" spans="1:73" x14ac:dyDescent="0.25">
      <c r="A35">
        <v>33</v>
      </c>
      <c r="B35">
        <v>11.54</v>
      </c>
      <c r="C35">
        <v>877.8</v>
      </c>
      <c r="D35">
        <v>114.8</v>
      </c>
      <c r="E35">
        <v>13.97</v>
      </c>
      <c r="F35">
        <v>10.039999999999999</v>
      </c>
      <c r="G35">
        <v>947.1</v>
      </c>
      <c r="H35">
        <v>10.039999999999999</v>
      </c>
      <c r="I35">
        <v>22.4</v>
      </c>
      <c r="J35">
        <v>14.85</v>
      </c>
      <c r="K35">
        <v>11.54</v>
      </c>
      <c r="L35">
        <v>7980</v>
      </c>
      <c r="M35" t="s">
        <v>530</v>
      </c>
      <c r="N35">
        <v>32480</v>
      </c>
      <c r="O35">
        <v>5775</v>
      </c>
      <c r="P35">
        <v>69.3</v>
      </c>
      <c r="Q35">
        <v>10.039999999999999</v>
      </c>
      <c r="R35">
        <v>200.26</v>
      </c>
      <c r="S35">
        <v>77.3</v>
      </c>
      <c r="T35">
        <v>69.3</v>
      </c>
      <c r="U35">
        <v>10.039999999999999</v>
      </c>
      <c r="V35">
        <v>10.039999999999999</v>
      </c>
      <c r="W35">
        <v>10.039999999999999</v>
      </c>
      <c r="X35">
        <v>10.039999999999999</v>
      </c>
      <c r="Y35">
        <v>10.039999999999999</v>
      </c>
      <c r="Z35">
        <v>73.5</v>
      </c>
      <c r="AA35">
        <v>2002.61</v>
      </c>
      <c r="AB35">
        <v>1501</v>
      </c>
      <c r="AC35">
        <v>695.8</v>
      </c>
      <c r="AD35">
        <v>108500</v>
      </c>
      <c r="AE35">
        <v>10.039999999999999</v>
      </c>
      <c r="AF35">
        <v>50.75</v>
      </c>
      <c r="AG35">
        <v>10.039999999999999</v>
      </c>
      <c r="AH35">
        <v>1100</v>
      </c>
      <c r="AI35">
        <v>1707.3</v>
      </c>
      <c r="AJ35">
        <v>10182</v>
      </c>
      <c r="AK35">
        <v>10.039999999999999</v>
      </c>
      <c r="AL35">
        <v>10.5</v>
      </c>
      <c r="AM35">
        <v>26.72</v>
      </c>
      <c r="AN35">
        <v>10.039999999999999</v>
      </c>
      <c r="AO35">
        <v>36</v>
      </c>
      <c r="AP35">
        <v>10.039999999999999</v>
      </c>
      <c r="AQ35">
        <v>3407</v>
      </c>
      <c r="AR35">
        <v>149.80000000000001</v>
      </c>
      <c r="AS35">
        <v>10.039999999999999</v>
      </c>
      <c r="AT35">
        <v>15.02</v>
      </c>
      <c r="AU35">
        <v>63.84</v>
      </c>
      <c r="AV35">
        <v>1084.3</v>
      </c>
      <c r="AW35">
        <v>30.94</v>
      </c>
      <c r="AX35">
        <v>500.15</v>
      </c>
      <c r="AY35">
        <v>38.340000000000003</v>
      </c>
      <c r="AZ35">
        <v>10.039999999999999</v>
      </c>
      <c r="BA35">
        <v>42.28</v>
      </c>
      <c r="BB35">
        <v>35.549999999999997</v>
      </c>
      <c r="BC35">
        <v>382.87</v>
      </c>
      <c r="BD35">
        <v>59.5</v>
      </c>
      <c r="BE35">
        <v>14</v>
      </c>
      <c r="BF35">
        <v>10.039999999999999</v>
      </c>
      <c r="BG35">
        <v>10.039999999999999</v>
      </c>
      <c r="BH35">
        <v>108.5</v>
      </c>
      <c r="BI35">
        <v>10.039999999999999</v>
      </c>
      <c r="BJ35">
        <v>99.83</v>
      </c>
      <c r="BK35">
        <v>10.5</v>
      </c>
      <c r="BL35">
        <v>313</v>
      </c>
      <c r="BM35">
        <v>366.1</v>
      </c>
      <c r="BN35">
        <v>73.92</v>
      </c>
      <c r="BO35">
        <v>29.4</v>
      </c>
      <c r="BP35">
        <v>80.349999999999994</v>
      </c>
      <c r="BQ35">
        <v>11.54</v>
      </c>
      <c r="BR35">
        <v>8.0299999999999994</v>
      </c>
      <c r="BS35">
        <v>240604</v>
      </c>
      <c r="BT35">
        <v>2483.46</v>
      </c>
      <c r="BU35" s="13" t="str">
        <f>WSP[[#This Row],[Tier]]&amp;" - "&amp;DOLLAR(WSP[[#This Row],[United States]],2)&amp;" USD"</f>
        <v>33 - $11.54 USD</v>
      </c>
    </row>
    <row r="36" spans="1:73" x14ac:dyDescent="0.25">
      <c r="A36">
        <v>34</v>
      </c>
      <c r="B36">
        <v>11.89</v>
      </c>
      <c r="C36">
        <v>904.4</v>
      </c>
      <c r="D36">
        <v>118.3</v>
      </c>
      <c r="E36">
        <v>14.48</v>
      </c>
      <c r="F36">
        <v>10.34</v>
      </c>
      <c r="G36">
        <v>975.8</v>
      </c>
      <c r="H36">
        <v>10.34</v>
      </c>
      <c r="I36">
        <v>23.1</v>
      </c>
      <c r="J36">
        <v>15.34</v>
      </c>
      <c r="K36">
        <v>11.89</v>
      </c>
      <c r="L36">
        <v>8330</v>
      </c>
      <c r="M36" t="s">
        <v>530</v>
      </c>
      <c r="N36">
        <v>32830</v>
      </c>
      <c r="O36">
        <v>5950</v>
      </c>
      <c r="P36">
        <v>71.400000000000006</v>
      </c>
      <c r="Q36">
        <v>10.34</v>
      </c>
      <c r="R36">
        <v>206.35</v>
      </c>
      <c r="S36">
        <v>79.739999999999995</v>
      </c>
      <c r="T36">
        <v>71.400000000000006</v>
      </c>
      <c r="U36">
        <v>10.34</v>
      </c>
      <c r="V36">
        <v>10.34</v>
      </c>
      <c r="W36">
        <v>10.34</v>
      </c>
      <c r="X36">
        <v>10.34</v>
      </c>
      <c r="Y36">
        <v>10.34</v>
      </c>
      <c r="Z36">
        <v>74.900000000000006</v>
      </c>
      <c r="AA36">
        <v>2063.48</v>
      </c>
      <c r="AB36">
        <v>1546</v>
      </c>
      <c r="AC36">
        <v>708.4</v>
      </c>
      <c r="AD36">
        <v>112000</v>
      </c>
      <c r="AE36">
        <v>10.34</v>
      </c>
      <c r="AF36">
        <v>52.5</v>
      </c>
      <c r="AG36">
        <v>10.34</v>
      </c>
      <c r="AH36">
        <v>1133</v>
      </c>
      <c r="AI36">
        <v>1763.3</v>
      </c>
      <c r="AJ36">
        <v>10500</v>
      </c>
      <c r="AK36">
        <v>10.34</v>
      </c>
      <c r="AL36">
        <v>10.76</v>
      </c>
      <c r="AM36">
        <v>27.51</v>
      </c>
      <c r="AN36">
        <v>10.34</v>
      </c>
      <c r="AO36">
        <v>37</v>
      </c>
      <c r="AP36">
        <v>10.34</v>
      </c>
      <c r="AQ36">
        <v>3510.2</v>
      </c>
      <c r="AR36">
        <v>153.30000000000001</v>
      </c>
      <c r="AS36">
        <v>10.34</v>
      </c>
      <c r="AT36">
        <v>15.37</v>
      </c>
      <c r="AU36">
        <v>66.64</v>
      </c>
      <c r="AV36">
        <v>1119.3</v>
      </c>
      <c r="AW36">
        <v>31.92</v>
      </c>
      <c r="AX36">
        <v>515.20000000000005</v>
      </c>
      <c r="AY36">
        <v>38.950000000000003</v>
      </c>
      <c r="AZ36">
        <v>10.34</v>
      </c>
      <c r="BA36">
        <v>43.54</v>
      </c>
      <c r="BB36">
        <v>36.64</v>
      </c>
      <c r="BC36">
        <v>388.96</v>
      </c>
      <c r="BD36">
        <v>60.9</v>
      </c>
      <c r="BE36">
        <v>14.33</v>
      </c>
      <c r="BF36">
        <v>10.34</v>
      </c>
      <c r="BG36">
        <v>10.34</v>
      </c>
      <c r="BH36">
        <v>109.9</v>
      </c>
      <c r="BI36">
        <v>10.34</v>
      </c>
      <c r="BJ36">
        <v>102.87</v>
      </c>
      <c r="BK36">
        <v>10.76</v>
      </c>
      <c r="BL36">
        <v>320</v>
      </c>
      <c r="BM36">
        <v>377.3</v>
      </c>
      <c r="BN36">
        <v>76.16</v>
      </c>
      <c r="BO36">
        <v>30.1</v>
      </c>
      <c r="BP36">
        <v>82.78</v>
      </c>
      <c r="BQ36">
        <v>11.89</v>
      </c>
      <c r="BR36">
        <v>8.27</v>
      </c>
      <c r="BS36">
        <v>247891</v>
      </c>
      <c r="BT36">
        <v>2558.7800000000002</v>
      </c>
      <c r="BU36" s="13" t="str">
        <f>WSP[[#This Row],[Tier]]&amp;" - "&amp;DOLLAR(WSP[[#This Row],[United States]],2)&amp;" USD"</f>
        <v>34 - $11.89 USD</v>
      </c>
    </row>
    <row r="37" spans="1:73" x14ac:dyDescent="0.25">
      <c r="A37">
        <v>35</v>
      </c>
      <c r="B37">
        <v>12.24</v>
      </c>
      <c r="C37">
        <v>931</v>
      </c>
      <c r="D37">
        <v>121.8</v>
      </c>
      <c r="E37">
        <v>14.92</v>
      </c>
      <c r="F37">
        <v>10.65</v>
      </c>
      <c r="G37">
        <v>1004.5</v>
      </c>
      <c r="H37">
        <v>10.65</v>
      </c>
      <c r="I37">
        <v>23.8</v>
      </c>
      <c r="J37">
        <v>15.83</v>
      </c>
      <c r="K37">
        <v>12.24</v>
      </c>
      <c r="L37">
        <v>8680</v>
      </c>
      <c r="M37" t="s">
        <v>530</v>
      </c>
      <c r="N37">
        <v>33180</v>
      </c>
      <c r="O37">
        <v>6125</v>
      </c>
      <c r="P37">
        <v>73.5</v>
      </c>
      <c r="Q37">
        <v>10.65</v>
      </c>
      <c r="R37">
        <v>212.43</v>
      </c>
      <c r="S37">
        <v>82.17</v>
      </c>
      <c r="T37">
        <v>73.5</v>
      </c>
      <c r="U37">
        <v>10.65</v>
      </c>
      <c r="V37">
        <v>10.65</v>
      </c>
      <c r="W37">
        <v>10.65</v>
      </c>
      <c r="X37">
        <v>10.65</v>
      </c>
      <c r="Y37">
        <v>10.65</v>
      </c>
      <c r="Z37">
        <v>76.3</v>
      </c>
      <c r="AA37">
        <v>2124.35</v>
      </c>
      <c r="AB37">
        <v>1592</v>
      </c>
      <c r="AC37">
        <v>721</v>
      </c>
      <c r="AD37">
        <v>115500</v>
      </c>
      <c r="AE37">
        <v>10.65</v>
      </c>
      <c r="AF37">
        <v>54.25</v>
      </c>
      <c r="AG37">
        <v>10.65</v>
      </c>
      <c r="AH37">
        <v>1167</v>
      </c>
      <c r="AI37">
        <v>1819.3</v>
      </c>
      <c r="AJ37">
        <v>10818</v>
      </c>
      <c r="AK37">
        <v>10.65</v>
      </c>
      <c r="AL37">
        <v>11.02</v>
      </c>
      <c r="AM37">
        <v>28.3</v>
      </c>
      <c r="AN37">
        <v>10.65</v>
      </c>
      <c r="AO37">
        <v>39</v>
      </c>
      <c r="AP37">
        <v>10.65</v>
      </c>
      <c r="AQ37">
        <v>3613.4</v>
      </c>
      <c r="AR37">
        <v>156.80000000000001</v>
      </c>
      <c r="AS37">
        <v>10.65</v>
      </c>
      <c r="AT37">
        <v>15.72</v>
      </c>
      <c r="AU37">
        <v>69.44</v>
      </c>
      <c r="AV37">
        <v>1154.3</v>
      </c>
      <c r="AW37">
        <v>32.9</v>
      </c>
      <c r="AX37">
        <v>530.25</v>
      </c>
      <c r="AY37">
        <v>39.56</v>
      </c>
      <c r="AZ37">
        <v>10.65</v>
      </c>
      <c r="BA37">
        <v>44.8</v>
      </c>
      <c r="BB37">
        <v>37.74</v>
      </c>
      <c r="BC37">
        <v>395.04</v>
      </c>
      <c r="BD37">
        <v>62.3</v>
      </c>
      <c r="BE37">
        <v>14.65</v>
      </c>
      <c r="BF37">
        <v>10.65</v>
      </c>
      <c r="BG37">
        <v>10.65</v>
      </c>
      <c r="BH37">
        <v>111.3</v>
      </c>
      <c r="BI37">
        <v>10.65</v>
      </c>
      <c r="BJ37">
        <v>105.91</v>
      </c>
      <c r="BK37">
        <v>11.02</v>
      </c>
      <c r="BL37">
        <v>327</v>
      </c>
      <c r="BM37">
        <v>388.5</v>
      </c>
      <c r="BN37">
        <v>78.400000000000006</v>
      </c>
      <c r="BO37">
        <v>30.8</v>
      </c>
      <c r="BP37">
        <v>85.22</v>
      </c>
      <c r="BQ37">
        <v>12.24</v>
      </c>
      <c r="BR37">
        <v>8.51</v>
      </c>
      <c r="BS37">
        <v>255178</v>
      </c>
      <c r="BT37">
        <v>2634.1</v>
      </c>
      <c r="BU37" s="13" t="str">
        <f>WSP[[#This Row],[Tier]]&amp;" - "&amp;DOLLAR(WSP[[#This Row],[United States]],2)&amp;" USD"</f>
        <v>35 - $12.24 USD</v>
      </c>
    </row>
    <row r="38" spans="1:73" x14ac:dyDescent="0.25">
      <c r="A38">
        <v>36</v>
      </c>
      <c r="B38">
        <v>12.59</v>
      </c>
      <c r="C38">
        <v>957.6</v>
      </c>
      <c r="D38">
        <v>125.3</v>
      </c>
      <c r="E38">
        <v>15.37</v>
      </c>
      <c r="F38">
        <v>10.95</v>
      </c>
      <c r="G38">
        <v>1033.2</v>
      </c>
      <c r="H38">
        <v>10.95</v>
      </c>
      <c r="I38">
        <v>24.5</v>
      </c>
      <c r="J38">
        <v>16.309999999999999</v>
      </c>
      <c r="K38">
        <v>12.59</v>
      </c>
      <c r="L38">
        <v>9030</v>
      </c>
      <c r="M38" t="s">
        <v>530</v>
      </c>
      <c r="N38">
        <v>33530</v>
      </c>
      <c r="O38">
        <v>6300</v>
      </c>
      <c r="P38">
        <v>75.599999999999994</v>
      </c>
      <c r="Q38">
        <v>10.95</v>
      </c>
      <c r="R38">
        <v>218.52</v>
      </c>
      <c r="S38">
        <v>84.61</v>
      </c>
      <c r="T38">
        <v>75.599999999999994</v>
      </c>
      <c r="U38">
        <v>10.95</v>
      </c>
      <c r="V38">
        <v>10.95</v>
      </c>
      <c r="W38">
        <v>10.95</v>
      </c>
      <c r="X38">
        <v>10.95</v>
      </c>
      <c r="Y38">
        <v>10.95</v>
      </c>
      <c r="Z38">
        <v>77.7</v>
      </c>
      <c r="AA38">
        <v>2185.2199999999998</v>
      </c>
      <c r="AB38">
        <v>1637</v>
      </c>
      <c r="AC38">
        <v>733.6</v>
      </c>
      <c r="AD38">
        <v>119000</v>
      </c>
      <c r="AE38">
        <v>10.95</v>
      </c>
      <c r="AF38">
        <v>56</v>
      </c>
      <c r="AG38">
        <v>10.95</v>
      </c>
      <c r="AH38">
        <v>1200</v>
      </c>
      <c r="AI38">
        <v>1875.3</v>
      </c>
      <c r="AJ38">
        <v>11136</v>
      </c>
      <c r="AK38">
        <v>10.95</v>
      </c>
      <c r="AL38">
        <v>11.28</v>
      </c>
      <c r="AM38">
        <v>29.1</v>
      </c>
      <c r="AN38">
        <v>10.95</v>
      </c>
      <c r="AO38">
        <v>40</v>
      </c>
      <c r="AP38">
        <v>10.95</v>
      </c>
      <c r="AQ38">
        <v>3716.6</v>
      </c>
      <c r="AR38">
        <v>160.30000000000001</v>
      </c>
      <c r="AS38">
        <v>10.95</v>
      </c>
      <c r="AT38">
        <v>16.07</v>
      </c>
      <c r="AU38">
        <v>72.239999999999995</v>
      </c>
      <c r="AV38">
        <v>1189.3</v>
      </c>
      <c r="AW38">
        <v>33.880000000000003</v>
      </c>
      <c r="AX38">
        <v>545.29999999999995</v>
      </c>
      <c r="AY38">
        <v>40.17</v>
      </c>
      <c r="AZ38">
        <v>10.95</v>
      </c>
      <c r="BA38">
        <v>46.06</v>
      </c>
      <c r="BB38">
        <v>38.83</v>
      </c>
      <c r="BC38">
        <v>401.13</v>
      </c>
      <c r="BD38">
        <v>63.7</v>
      </c>
      <c r="BE38">
        <v>14.98</v>
      </c>
      <c r="BF38">
        <v>10.95</v>
      </c>
      <c r="BG38">
        <v>10.95</v>
      </c>
      <c r="BH38">
        <v>112.7</v>
      </c>
      <c r="BI38">
        <v>10.95</v>
      </c>
      <c r="BJ38">
        <v>108.96</v>
      </c>
      <c r="BK38">
        <v>11.28</v>
      </c>
      <c r="BL38">
        <v>333</v>
      </c>
      <c r="BM38">
        <v>399.7</v>
      </c>
      <c r="BN38">
        <v>80.64</v>
      </c>
      <c r="BO38">
        <v>31.5</v>
      </c>
      <c r="BP38">
        <v>87.65</v>
      </c>
      <c r="BQ38">
        <v>12.59</v>
      </c>
      <c r="BR38">
        <v>8.76</v>
      </c>
      <c r="BS38">
        <v>262465</v>
      </c>
      <c r="BT38">
        <v>2709.42</v>
      </c>
      <c r="BU38" s="13" t="str">
        <f>WSP[[#This Row],[Tier]]&amp;" - "&amp;DOLLAR(WSP[[#This Row],[United States]],2)&amp;" USD"</f>
        <v>36 - $12.59 USD</v>
      </c>
    </row>
    <row r="39" spans="1:73" x14ac:dyDescent="0.25">
      <c r="A39">
        <v>37</v>
      </c>
      <c r="B39">
        <v>12.94</v>
      </c>
      <c r="C39">
        <v>984.2</v>
      </c>
      <c r="D39">
        <v>128.80000000000001</v>
      </c>
      <c r="E39">
        <v>15.81</v>
      </c>
      <c r="F39">
        <v>11.25</v>
      </c>
      <c r="G39">
        <v>1061.9000000000001</v>
      </c>
      <c r="H39">
        <v>11.25</v>
      </c>
      <c r="I39">
        <v>25.2</v>
      </c>
      <c r="J39">
        <v>16.8</v>
      </c>
      <c r="K39">
        <v>12.94</v>
      </c>
      <c r="L39">
        <v>9380</v>
      </c>
      <c r="M39" t="s">
        <v>530</v>
      </c>
      <c r="N39">
        <v>33880</v>
      </c>
      <c r="O39">
        <v>6475</v>
      </c>
      <c r="P39">
        <v>77.7</v>
      </c>
      <c r="Q39">
        <v>11.25</v>
      </c>
      <c r="R39">
        <v>224.61</v>
      </c>
      <c r="S39">
        <v>87.04</v>
      </c>
      <c r="T39">
        <v>77.7</v>
      </c>
      <c r="U39">
        <v>11.25</v>
      </c>
      <c r="V39">
        <v>11.25</v>
      </c>
      <c r="W39">
        <v>11.25</v>
      </c>
      <c r="X39">
        <v>11.25</v>
      </c>
      <c r="Y39">
        <v>11.25</v>
      </c>
      <c r="Z39">
        <v>79.099999999999994</v>
      </c>
      <c r="AA39">
        <v>2246.09</v>
      </c>
      <c r="AB39">
        <v>1683</v>
      </c>
      <c r="AC39">
        <v>746.2</v>
      </c>
      <c r="AD39">
        <v>122500</v>
      </c>
      <c r="AE39">
        <v>11.25</v>
      </c>
      <c r="AF39">
        <v>57.75</v>
      </c>
      <c r="AG39">
        <v>11.25</v>
      </c>
      <c r="AH39">
        <v>1233</v>
      </c>
      <c r="AI39">
        <v>1931.3</v>
      </c>
      <c r="AJ39">
        <v>11455</v>
      </c>
      <c r="AK39">
        <v>11.25</v>
      </c>
      <c r="AL39">
        <v>11.54</v>
      </c>
      <c r="AM39">
        <v>29.89</v>
      </c>
      <c r="AN39">
        <v>11.25</v>
      </c>
      <c r="AO39">
        <v>41</v>
      </c>
      <c r="AP39">
        <v>11.25</v>
      </c>
      <c r="AQ39">
        <v>3819.8</v>
      </c>
      <c r="AR39">
        <v>163.80000000000001</v>
      </c>
      <c r="AS39">
        <v>11.25</v>
      </c>
      <c r="AT39">
        <v>16.420000000000002</v>
      </c>
      <c r="AU39">
        <v>75.040000000000006</v>
      </c>
      <c r="AV39">
        <v>1224.3</v>
      </c>
      <c r="AW39">
        <v>34.86</v>
      </c>
      <c r="AX39">
        <v>560.35</v>
      </c>
      <c r="AY39">
        <v>40.78</v>
      </c>
      <c r="AZ39">
        <v>11.25</v>
      </c>
      <c r="BA39">
        <v>47.32</v>
      </c>
      <c r="BB39">
        <v>39.93</v>
      </c>
      <c r="BC39">
        <v>407.22</v>
      </c>
      <c r="BD39">
        <v>65.099999999999994</v>
      </c>
      <c r="BE39">
        <v>15.31</v>
      </c>
      <c r="BF39">
        <v>11.25</v>
      </c>
      <c r="BG39">
        <v>11.25</v>
      </c>
      <c r="BH39">
        <v>114.1</v>
      </c>
      <c r="BI39">
        <v>11.25</v>
      </c>
      <c r="BJ39">
        <v>112</v>
      </c>
      <c r="BK39">
        <v>11.54</v>
      </c>
      <c r="BL39">
        <v>340</v>
      </c>
      <c r="BM39">
        <v>410.9</v>
      </c>
      <c r="BN39">
        <v>82.88</v>
      </c>
      <c r="BO39">
        <v>32.200000000000003</v>
      </c>
      <c r="BP39">
        <v>90.09</v>
      </c>
      <c r="BQ39">
        <v>12.94</v>
      </c>
      <c r="BR39">
        <v>9</v>
      </c>
      <c r="BS39">
        <v>269752</v>
      </c>
      <c r="BT39">
        <v>2784.74</v>
      </c>
      <c r="BU39" s="13" t="str">
        <f>WSP[[#This Row],[Tier]]&amp;" - "&amp;DOLLAR(WSP[[#This Row],[United States]],2)&amp;" USD"</f>
        <v>37 - $12.94 USD</v>
      </c>
    </row>
    <row r="40" spans="1:73" x14ac:dyDescent="0.25">
      <c r="A40">
        <v>38</v>
      </c>
      <c r="B40">
        <v>13.29</v>
      </c>
      <c r="C40">
        <v>1010.8</v>
      </c>
      <c r="D40">
        <v>132.30000000000001</v>
      </c>
      <c r="E40">
        <v>16.260000000000002</v>
      </c>
      <c r="F40">
        <v>11.56</v>
      </c>
      <c r="G40">
        <v>1090.5999999999999</v>
      </c>
      <c r="H40">
        <v>11.56</v>
      </c>
      <c r="I40">
        <v>25.9</v>
      </c>
      <c r="J40">
        <v>17.29</v>
      </c>
      <c r="K40">
        <v>13.29</v>
      </c>
      <c r="L40">
        <v>9730</v>
      </c>
      <c r="M40" t="s">
        <v>530</v>
      </c>
      <c r="N40">
        <v>34230</v>
      </c>
      <c r="O40">
        <v>6650</v>
      </c>
      <c r="P40">
        <v>79.8</v>
      </c>
      <c r="Q40">
        <v>11.56</v>
      </c>
      <c r="R40">
        <v>230.7</v>
      </c>
      <c r="S40">
        <v>89.48</v>
      </c>
      <c r="T40">
        <v>79.8</v>
      </c>
      <c r="U40">
        <v>11.56</v>
      </c>
      <c r="V40">
        <v>11.56</v>
      </c>
      <c r="W40">
        <v>11.56</v>
      </c>
      <c r="X40">
        <v>11.56</v>
      </c>
      <c r="Y40">
        <v>11.56</v>
      </c>
      <c r="Z40">
        <v>80.5</v>
      </c>
      <c r="AA40">
        <v>2306.96</v>
      </c>
      <c r="AB40">
        <v>1728</v>
      </c>
      <c r="AC40">
        <v>758.8</v>
      </c>
      <c r="AD40">
        <v>126000</v>
      </c>
      <c r="AE40">
        <v>11.56</v>
      </c>
      <c r="AF40">
        <v>59.5</v>
      </c>
      <c r="AG40">
        <v>11.56</v>
      </c>
      <c r="AH40">
        <v>1267</v>
      </c>
      <c r="AI40">
        <v>1987.3</v>
      </c>
      <c r="AJ40">
        <v>11773</v>
      </c>
      <c r="AK40">
        <v>11.56</v>
      </c>
      <c r="AL40">
        <v>11.8</v>
      </c>
      <c r="AM40">
        <v>30.68</v>
      </c>
      <c r="AN40">
        <v>11.56</v>
      </c>
      <c r="AO40">
        <v>42</v>
      </c>
      <c r="AP40">
        <v>11.56</v>
      </c>
      <c r="AQ40">
        <v>3922.9</v>
      </c>
      <c r="AR40">
        <v>167.3</v>
      </c>
      <c r="AS40">
        <v>11.56</v>
      </c>
      <c r="AT40">
        <v>16.77</v>
      </c>
      <c r="AU40">
        <v>77.84</v>
      </c>
      <c r="AV40">
        <v>1259.3</v>
      </c>
      <c r="AW40">
        <v>35.840000000000003</v>
      </c>
      <c r="AX40">
        <v>575.4</v>
      </c>
      <c r="AY40">
        <v>41.39</v>
      </c>
      <c r="AZ40">
        <v>11.56</v>
      </c>
      <c r="BA40">
        <v>48.58</v>
      </c>
      <c r="BB40">
        <v>41.03</v>
      </c>
      <c r="BC40">
        <v>413.3</v>
      </c>
      <c r="BD40">
        <v>66.5</v>
      </c>
      <c r="BE40">
        <v>15.64</v>
      </c>
      <c r="BF40">
        <v>11.56</v>
      </c>
      <c r="BG40">
        <v>11.56</v>
      </c>
      <c r="BH40">
        <v>115.5</v>
      </c>
      <c r="BI40">
        <v>11.56</v>
      </c>
      <c r="BJ40">
        <v>115.04</v>
      </c>
      <c r="BK40">
        <v>11.8</v>
      </c>
      <c r="BL40">
        <v>347</v>
      </c>
      <c r="BM40">
        <v>422.1</v>
      </c>
      <c r="BN40">
        <v>85.12</v>
      </c>
      <c r="BO40">
        <v>32.9</v>
      </c>
      <c r="BP40">
        <v>92.52</v>
      </c>
      <c r="BQ40">
        <v>13.29</v>
      </c>
      <c r="BR40">
        <v>9.24</v>
      </c>
      <c r="BS40">
        <v>277039</v>
      </c>
      <c r="BT40">
        <v>2860.06</v>
      </c>
      <c r="BU40" s="13" t="str">
        <f>WSP[[#This Row],[Tier]]&amp;" - "&amp;DOLLAR(WSP[[#This Row],[United States]],2)&amp;" USD"</f>
        <v>38 - $13.29 USD</v>
      </c>
    </row>
    <row r="41" spans="1:73" x14ac:dyDescent="0.25">
      <c r="A41">
        <v>39</v>
      </c>
      <c r="B41">
        <v>13.64</v>
      </c>
      <c r="C41">
        <v>1037.4000000000001</v>
      </c>
      <c r="D41">
        <v>135.80000000000001</v>
      </c>
      <c r="E41">
        <v>16.7</v>
      </c>
      <c r="F41">
        <v>11.86</v>
      </c>
      <c r="G41">
        <v>1119.3</v>
      </c>
      <c r="H41">
        <v>11.86</v>
      </c>
      <c r="I41">
        <v>26.6</v>
      </c>
      <c r="J41">
        <v>17.77</v>
      </c>
      <c r="K41">
        <v>13.64</v>
      </c>
      <c r="L41">
        <v>10080</v>
      </c>
      <c r="M41" t="s">
        <v>530</v>
      </c>
      <c r="N41">
        <v>34580</v>
      </c>
      <c r="O41">
        <v>6825</v>
      </c>
      <c r="P41">
        <v>81.900000000000006</v>
      </c>
      <c r="Q41">
        <v>11.86</v>
      </c>
      <c r="R41">
        <v>236.78</v>
      </c>
      <c r="S41">
        <v>91.91</v>
      </c>
      <c r="T41">
        <v>81.900000000000006</v>
      </c>
      <c r="U41">
        <v>11.86</v>
      </c>
      <c r="V41">
        <v>11.86</v>
      </c>
      <c r="W41">
        <v>11.86</v>
      </c>
      <c r="X41">
        <v>11.86</v>
      </c>
      <c r="Y41">
        <v>11.86</v>
      </c>
      <c r="Z41">
        <v>81.900000000000006</v>
      </c>
      <c r="AA41">
        <v>2367.83</v>
      </c>
      <c r="AB41">
        <v>1774</v>
      </c>
      <c r="AC41">
        <v>771.4</v>
      </c>
      <c r="AD41">
        <v>129500</v>
      </c>
      <c r="AE41">
        <v>11.86</v>
      </c>
      <c r="AF41">
        <v>61.25</v>
      </c>
      <c r="AG41">
        <v>11.86</v>
      </c>
      <c r="AH41">
        <v>1300</v>
      </c>
      <c r="AI41">
        <v>2043.3</v>
      </c>
      <c r="AJ41">
        <v>12091</v>
      </c>
      <c r="AK41">
        <v>11.86</v>
      </c>
      <c r="AL41">
        <v>12.06</v>
      </c>
      <c r="AM41">
        <v>31.47</v>
      </c>
      <c r="AN41">
        <v>11.86</v>
      </c>
      <c r="AO41">
        <v>43</v>
      </c>
      <c r="AP41">
        <v>11.86</v>
      </c>
      <c r="AQ41">
        <v>4026.1</v>
      </c>
      <c r="AR41">
        <v>170.8</v>
      </c>
      <c r="AS41">
        <v>11.86</v>
      </c>
      <c r="AT41">
        <v>17.12</v>
      </c>
      <c r="AU41">
        <v>80.64</v>
      </c>
      <c r="AV41">
        <v>1294.3</v>
      </c>
      <c r="AW41">
        <v>36.82</v>
      </c>
      <c r="AX41">
        <v>590.45000000000005</v>
      </c>
      <c r="AY41">
        <v>41.99</v>
      </c>
      <c r="AZ41">
        <v>11.86</v>
      </c>
      <c r="BA41">
        <v>49.84</v>
      </c>
      <c r="BB41">
        <v>42.12</v>
      </c>
      <c r="BC41">
        <v>419.39</v>
      </c>
      <c r="BD41">
        <v>67.900000000000006</v>
      </c>
      <c r="BE41">
        <v>15.96</v>
      </c>
      <c r="BF41">
        <v>11.86</v>
      </c>
      <c r="BG41">
        <v>11.86</v>
      </c>
      <c r="BH41">
        <v>116.9</v>
      </c>
      <c r="BI41">
        <v>11.86</v>
      </c>
      <c r="BJ41">
        <v>118.09</v>
      </c>
      <c r="BK41">
        <v>12.06</v>
      </c>
      <c r="BL41">
        <v>353</v>
      </c>
      <c r="BM41">
        <v>433.3</v>
      </c>
      <c r="BN41">
        <v>87.36</v>
      </c>
      <c r="BO41">
        <v>33.6</v>
      </c>
      <c r="BP41">
        <v>94.96</v>
      </c>
      <c r="BQ41">
        <v>13.64</v>
      </c>
      <c r="BR41">
        <v>9.49</v>
      </c>
      <c r="BS41">
        <v>284326</v>
      </c>
      <c r="BT41">
        <v>2935.38</v>
      </c>
      <c r="BU41" s="13" t="str">
        <f>WSP[[#This Row],[Tier]]&amp;" - "&amp;DOLLAR(WSP[[#This Row],[United States]],2)&amp;" USD"</f>
        <v>39 - $13.64 USD</v>
      </c>
    </row>
    <row r="42" spans="1:73" x14ac:dyDescent="0.25">
      <c r="A42">
        <v>40</v>
      </c>
      <c r="B42">
        <v>13.99</v>
      </c>
      <c r="C42">
        <v>1064</v>
      </c>
      <c r="D42">
        <v>139.30000000000001</v>
      </c>
      <c r="E42">
        <v>17.149999999999999</v>
      </c>
      <c r="F42">
        <v>12.17</v>
      </c>
      <c r="G42">
        <v>1148</v>
      </c>
      <c r="H42">
        <v>12.17</v>
      </c>
      <c r="I42">
        <v>27.3</v>
      </c>
      <c r="J42">
        <v>18.260000000000002</v>
      </c>
      <c r="K42">
        <v>13.99</v>
      </c>
      <c r="L42">
        <v>10430</v>
      </c>
      <c r="M42" t="s">
        <v>530</v>
      </c>
      <c r="N42">
        <v>34930</v>
      </c>
      <c r="O42">
        <v>7000</v>
      </c>
      <c r="P42">
        <v>84</v>
      </c>
      <c r="Q42">
        <v>12.17</v>
      </c>
      <c r="R42">
        <v>242.87</v>
      </c>
      <c r="S42">
        <v>94.35</v>
      </c>
      <c r="T42">
        <v>84</v>
      </c>
      <c r="U42">
        <v>12.17</v>
      </c>
      <c r="V42">
        <v>12.17</v>
      </c>
      <c r="W42">
        <v>12.17</v>
      </c>
      <c r="X42">
        <v>12.17</v>
      </c>
      <c r="Y42">
        <v>12.17</v>
      </c>
      <c r="Z42">
        <v>83.3</v>
      </c>
      <c r="AA42">
        <v>2428.6999999999998</v>
      </c>
      <c r="AB42">
        <v>1819</v>
      </c>
      <c r="AC42">
        <v>784</v>
      </c>
      <c r="AD42">
        <v>133000</v>
      </c>
      <c r="AE42">
        <v>12.17</v>
      </c>
      <c r="AF42">
        <v>63</v>
      </c>
      <c r="AG42">
        <v>12.17</v>
      </c>
      <c r="AH42">
        <v>1333</v>
      </c>
      <c r="AI42">
        <v>2099.3000000000002</v>
      </c>
      <c r="AJ42">
        <v>12409</v>
      </c>
      <c r="AK42">
        <v>12.17</v>
      </c>
      <c r="AL42">
        <v>12.31</v>
      </c>
      <c r="AM42">
        <v>32.26</v>
      </c>
      <c r="AN42">
        <v>12.17</v>
      </c>
      <c r="AO42">
        <v>44</v>
      </c>
      <c r="AP42">
        <v>12.17</v>
      </c>
      <c r="AQ42">
        <v>4129.3</v>
      </c>
      <c r="AR42">
        <v>174.3</v>
      </c>
      <c r="AS42">
        <v>12.17</v>
      </c>
      <c r="AT42">
        <v>17.47</v>
      </c>
      <c r="AU42">
        <v>83.44</v>
      </c>
      <c r="AV42">
        <v>1329.3</v>
      </c>
      <c r="AW42">
        <v>37.799999999999997</v>
      </c>
      <c r="AX42">
        <v>605.5</v>
      </c>
      <c r="AY42">
        <v>42.6</v>
      </c>
      <c r="AZ42">
        <v>12.17</v>
      </c>
      <c r="BA42">
        <v>51.1</v>
      </c>
      <c r="BB42">
        <v>43.22</v>
      </c>
      <c r="BC42">
        <v>425.48</v>
      </c>
      <c r="BD42">
        <v>69.3</v>
      </c>
      <c r="BE42">
        <v>16.29</v>
      </c>
      <c r="BF42">
        <v>12.17</v>
      </c>
      <c r="BG42">
        <v>12.17</v>
      </c>
      <c r="BH42">
        <v>118.3</v>
      </c>
      <c r="BI42">
        <v>12.17</v>
      </c>
      <c r="BJ42">
        <v>121.13</v>
      </c>
      <c r="BK42">
        <v>12.31</v>
      </c>
      <c r="BL42">
        <v>360</v>
      </c>
      <c r="BM42">
        <v>444.5</v>
      </c>
      <c r="BN42">
        <v>89.6</v>
      </c>
      <c r="BO42">
        <v>34.299999999999997</v>
      </c>
      <c r="BP42">
        <v>97.39</v>
      </c>
      <c r="BQ42">
        <v>13.99</v>
      </c>
      <c r="BR42">
        <v>9.73</v>
      </c>
      <c r="BS42">
        <v>291613</v>
      </c>
      <c r="BT42">
        <v>3010.7</v>
      </c>
      <c r="BU42" s="13" t="str">
        <f>WSP[[#This Row],[Tier]]&amp;" - "&amp;DOLLAR(WSP[[#This Row],[United States]],2)&amp;" USD"</f>
        <v>40 - $13.99 USD</v>
      </c>
    </row>
    <row r="43" spans="1:73" x14ac:dyDescent="0.25">
      <c r="A43">
        <v>41</v>
      </c>
      <c r="B43">
        <v>14.34</v>
      </c>
      <c r="C43">
        <v>1090.5999999999999</v>
      </c>
      <c r="D43">
        <v>142.80000000000001</v>
      </c>
      <c r="E43">
        <v>17.559999999999999</v>
      </c>
      <c r="F43">
        <v>12.47</v>
      </c>
      <c r="G43">
        <v>1176.7</v>
      </c>
      <c r="H43">
        <v>12.47</v>
      </c>
      <c r="I43">
        <v>28</v>
      </c>
      <c r="J43">
        <v>18.690000000000001</v>
      </c>
      <c r="K43">
        <v>14.34</v>
      </c>
      <c r="L43">
        <v>10780</v>
      </c>
      <c r="M43" t="s">
        <v>530</v>
      </c>
      <c r="N43">
        <v>35280</v>
      </c>
      <c r="O43">
        <v>7175</v>
      </c>
      <c r="P43">
        <v>86.1</v>
      </c>
      <c r="Q43">
        <v>12.47</v>
      </c>
      <c r="R43">
        <v>248.96</v>
      </c>
      <c r="S43">
        <v>96.78</v>
      </c>
      <c r="T43">
        <v>86.1</v>
      </c>
      <c r="U43">
        <v>12.47</v>
      </c>
      <c r="V43">
        <v>12.47</v>
      </c>
      <c r="W43">
        <v>12.47</v>
      </c>
      <c r="X43">
        <v>12.47</v>
      </c>
      <c r="Y43">
        <v>12.47</v>
      </c>
      <c r="Z43">
        <v>84.7</v>
      </c>
      <c r="AA43">
        <v>2489.5700000000002</v>
      </c>
      <c r="AB43">
        <v>1865</v>
      </c>
      <c r="AC43">
        <v>796.6</v>
      </c>
      <c r="AD43">
        <v>136150</v>
      </c>
      <c r="AE43">
        <v>12.47</v>
      </c>
      <c r="AF43">
        <v>64.400000000000006</v>
      </c>
      <c r="AG43">
        <v>12.47</v>
      </c>
      <c r="AH43">
        <v>1367</v>
      </c>
      <c r="AI43">
        <v>2148.3000000000002</v>
      </c>
      <c r="AJ43">
        <v>12727</v>
      </c>
      <c r="AK43">
        <v>12.47</v>
      </c>
      <c r="AL43">
        <v>12.96</v>
      </c>
      <c r="AM43">
        <v>33.049999999999997</v>
      </c>
      <c r="AN43">
        <v>12.47</v>
      </c>
      <c r="AO43">
        <v>45</v>
      </c>
      <c r="AP43">
        <v>12.47</v>
      </c>
      <c r="AQ43">
        <v>4232.6000000000004</v>
      </c>
      <c r="AR43">
        <v>179.9</v>
      </c>
      <c r="AS43">
        <v>12.47</v>
      </c>
      <c r="AT43">
        <v>18.170000000000002</v>
      </c>
      <c r="AU43">
        <v>86.24</v>
      </c>
      <c r="AV43">
        <v>1360.87</v>
      </c>
      <c r="AW43">
        <v>38.71</v>
      </c>
      <c r="AX43">
        <v>620.54999999999995</v>
      </c>
      <c r="AY43">
        <v>43.21</v>
      </c>
      <c r="AZ43">
        <v>12.47</v>
      </c>
      <c r="BA43">
        <v>52.36</v>
      </c>
      <c r="BB43">
        <v>44.31</v>
      </c>
      <c r="BC43">
        <v>443.74</v>
      </c>
      <c r="BD43">
        <v>70</v>
      </c>
      <c r="BE43">
        <v>16.62</v>
      </c>
      <c r="BF43">
        <v>12.47</v>
      </c>
      <c r="BG43">
        <v>12.47</v>
      </c>
      <c r="BH43">
        <v>120.4</v>
      </c>
      <c r="BI43">
        <v>12.47</v>
      </c>
      <c r="BJ43">
        <v>124.17</v>
      </c>
      <c r="BK43">
        <v>12.96</v>
      </c>
      <c r="BL43">
        <v>370</v>
      </c>
      <c r="BM43">
        <v>455.98</v>
      </c>
      <c r="BN43">
        <v>91.84</v>
      </c>
      <c r="BO43">
        <v>35</v>
      </c>
      <c r="BP43">
        <v>99.83</v>
      </c>
      <c r="BQ43">
        <v>14.34</v>
      </c>
      <c r="BR43">
        <v>9.9700000000000006</v>
      </c>
      <c r="BS43">
        <v>298907</v>
      </c>
      <c r="BT43">
        <v>3086.02</v>
      </c>
      <c r="BU43" s="13" t="str">
        <f>WSP[[#This Row],[Tier]]&amp;" - "&amp;DOLLAR(WSP[[#This Row],[United States]],2)&amp;" USD"</f>
        <v>41 - $14.34 USD</v>
      </c>
    </row>
    <row r="44" spans="1:73" x14ac:dyDescent="0.25">
      <c r="A44">
        <v>42</v>
      </c>
      <c r="B44">
        <v>14.69</v>
      </c>
      <c r="C44">
        <v>1117.2</v>
      </c>
      <c r="D44">
        <v>146.30000000000001</v>
      </c>
      <c r="E44">
        <v>17.98</v>
      </c>
      <c r="F44">
        <v>12.78</v>
      </c>
      <c r="G44">
        <v>1205.4000000000001</v>
      </c>
      <c r="H44">
        <v>12.78</v>
      </c>
      <c r="I44">
        <v>28.7</v>
      </c>
      <c r="J44">
        <v>19.11</v>
      </c>
      <c r="K44">
        <v>14.69</v>
      </c>
      <c r="L44">
        <v>11130</v>
      </c>
      <c r="M44" t="s">
        <v>530</v>
      </c>
      <c r="N44">
        <v>35630</v>
      </c>
      <c r="O44">
        <v>7350</v>
      </c>
      <c r="P44">
        <v>88.2</v>
      </c>
      <c r="Q44">
        <v>12.78</v>
      </c>
      <c r="R44">
        <v>255.04</v>
      </c>
      <c r="S44">
        <v>99.22</v>
      </c>
      <c r="T44">
        <v>88.2</v>
      </c>
      <c r="U44">
        <v>12.78</v>
      </c>
      <c r="V44">
        <v>12.78</v>
      </c>
      <c r="W44">
        <v>12.78</v>
      </c>
      <c r="X44">
        <v>12.78</v>
      </c>
      <c r="Y44">
        <v>12.78</v>
      </c>
      <c r="Z44">
        <v>86.1</v>
      </c>
      <c r="AA44">
        <v>2550.4299999999998</v>
      </c>
      <c r="AB44">
        <v>1910</v>
      </c>
      <c r="AC44">
        <v>809.2</v>
      </c>
      <c r="AD44">
        <v>139300</v>
      </c>
      <c r="AE44">
        <v>12.78</v>
      </c>
      <c r="AF44">
        <v>65.8</v>
      </c>
      <c r="AG44">
        <v>12.78</v>
      </c>
      <c r="AH44">
        <v>1400</v>
      </c>
      <c r="AI44">
        <v>2197.3000000000002</v>
      </c>
      <c r="AJ44">
        <v>13045</v>
      </c>
      <c r="AK44">
        <v>12.78</v>
      </c>
      <c r="AL44">
        <v>13.61</v>
      </c>
      <c r="AM44">
        <v>33.840000000000003</v>
      </c>
      <c r="AN44">
        <v>12.78</v>
      </c>
      <c r="AO44">
        <v>46</v>
      </c>
      <c r="AP44">
        <v>12.78</v>
      </c>
      <c r="AQ44">
        <v>4335.8999999999996</v>
      </c>
      <c r="AR44">
        <v>185.5</v>
      </c>
      <c r="AS44">
        <v>12.78</v>
      </c>
      <c r="AT44">
        <v>18.87</v>
      </c>
      <c r="AU44">
        <v>89.04</v>
      </c>
      <c r="AV44">
        <v>1392.44</v>
      </c>
      <c r="AW44">
        <v>39.619999999999997</v>
      </c>
      <c r="AX44">
        <v>635.6</v>
      </c>
      <c r="AY44">
        <v>43.82</v>
      </c>
      <c r="AZ44">
        <v>12.78</v>
      </c>
      <c r="BA44">
        <v>53.62</v>
      </c>
      <c r="BB44">
        <v>45.41</v>
      </c>
      <c r="BC44">
        <v>462</v>
      </c>
      <c r="BD44">
        <v>70.7</v>
      </c>
      <c r="BE44">
        <v>16.940000000000001</v>
      </c>
      <c r="BF44">
        <v>12.78</v>
      </c>
      <c r="BG44">
        <v>12.78</v>
      </c>
      <c r="BH44">
        <v>122.5</v>
      </c>
      <c r="BI44">
        <v>12.78</v>
      </c>
      <c r="BJ44">
        <v>127.22</v>
      </c>
      <c r="BK44">
        <v>13.61</v>
      </c>
      <c r="BL44">
        <v>380</v>
      </c>
      <c r="BM44">
        <v>467.46</v>
      </c>
      <c r="BN44">
        <v>94.08</v>
      </c>
      <c r="BO44">
        <v>35.700000000000003</v>
      </c>
      <c r="BP44">
        <v>102.26</v>
      </c>
      <c r="BQ44">
        <v>14.69</v>
      </c>
      <c r="BR44">
        <v>10.220000000000001</v>
      </c>
      <c r="BS44">
        <v>306201</v>
      </c>
      <c r="BT44">
        <v>3161.34</v>
      </c>
      <c r="BU44" s="13" t="str">
        <f>WSP[[#This Row],[Tier]]&amp;" - "&amp;DOLLAR(WSP[[#This Row],[United States]],2)&amp;" USD"</f>
        <v>42 - $14.69 USD</v>
      </c>
    </row>
    <row r="45" spans="1:73" x14ac:dyDescent="0.25">
      <c r="A45">
        <v>43</v>
      </c>
      <c r="B45">
        <v>15.04</v>
      </c>
      <c r="C45">
        <v>1143.8</v>
      </c>
      <c r="D45">
        <v>149.80000000000001</v>
      </c>
      <c r="E45">
        <v>18.39</v>
      </c>
      <c r="F45">
        <v>13.08</v>
      </c>
      <c r="G45">
        <v>1234.0999999999999</v>
      </c>
      <c r="H45">
        <v>13.08</v>
      </c>
      <c r="I45">
        <v>29.4</v>
      </c>
      <c r="J45">
        <v>19.54</v>
      </c>
      <c r="K45">
        <v>15.04</v>
      </c>
      <c r="L45">
        <v>11480</v>
      </c>
      <c r="M45" t="s">
        <v>530</v>
      </c>
      <c r="N45">
        <v>35980</v>
      </c>
      <c r="O45">
        <v>7525</v>
      </c>
      <c r="P45">
        <v>90.3</v>
      </c>
      <c r="Q45">
        <v>13.08</v>
      </c>
      <c r="R45">
        <v>261.13</v>
      </c>
      <c r="S45">
        <v>101.65</v>
      </c>
      <c r="T45">
        <v>90.3</v>
      </c>
      <c r="U45">
        <v>13.08</v>
      </c>
      <c r="V45">
        <v>13.08</v>
      </c>
      <c r="W45">
        <v>13.08</v>
      </c>
      <c r="X45">
        <v>13.08</v>
      </c>
      <c r="Y45">
        <v>13.08</v>
      </c>
      <c r="Z45">
        <v>87.5</v>
      </c>
      <c r="AA45">
        <v>2611.3000000000002</v>
      </c>
      <c r="AB45">
        <v>1956</v>
      </c>
      <c r="AC45">
        <v>821.8</v>
      </c>
      <c r="AD45">
        <v>142450</v>
      </c>
      <c r="AE45">
        <v>13.08</v>
      </c>
      <c r="AF45">
        <v>67.2</v>
      </c>
      <c r="AG45">
        <v>13.08</v>
      </c>
      <c r="AH45">
        <v>1433</v>
      </c>
      <c r="AI45">
        <v>2246.3000000000002</v>
      </c>
      <c r="AJ45">
        <v>13364</v>
      </c>
      <c r="AK45">
        <v>13.08</v>
      </c>
      <c r="AL45">
        <v>14.26</v>
      </c>
      <c r="AM45">
        <v>34.630000000000003</v>
      </c>
      <c r="AN45">
        <v>13.08</v>
      </c>
      <c r="AO45">
        <v>47</v>
      </c>
      <c r="AP45">
        <v>13.08</v>
      </c>
      <c r="AQ45">
        <v>4439.3</v>
      </c>
      <c r="AR45">
        <v>191.1</v>
      </c>
      <c r="AS45">
        <v>13.08</v>
      </c>
      <c r="AT45">
        <v>19.57</v>
      </c>
      <c r="AU45">
        <v>91.84</v>
      </c>
      <c r="AV45">
        <v>1424.01</v>
      </c>
      <c r="AW45">
        <v>40.53</v>
      </c>
      <c r="AX45">
        <v>650.65</v>
      </c>
      <c r="AY45">
        <v>44.43</v>
      </c>
      <c r="AZ45">
        <v>13.08</v>
      </c>
      <c r="BA45">
        <v>54.88</v>
      </c>
      <c r="BB45">
        <v>46.5</v>
      </c>
      <c r="BC45">
        <v>480.26</v>
      </c>
      <c r="BD45">
        <v>71.400000000000006</v>
      </c>
      <c r="BE45">
        <v>17.27</v>
      </c>
      <c r="BF45">
        <v>13.08</v>
      </c>
      <c r="BG45">
        <v>13.08</v>
      </c>
      <c r="BH45">
        <v>124.6</v>
      </c>
      <c r="BI45">
        <v>13.08</v>
      </c>
      <c r="BJ45">
        <v>130.26</v>
      </c>
      <c r="BK45">
        <v>14.26</v>
      </c>
      <c r="BL45">
        <v>390</v>
      </c>
      <c r="BM45">
        <v>478.94</v>
      </c>
      <c r="BN45">
        <v>96.32</v>
      </c>
      <c r="BO45">
        <v>36.4</v>
      </c>
      <c r="BP45">
        <v>104.7</v>
      </c>
      <c r="BQ45">
        <v>15.04</v>
      </c>
      <c r="BR45">
        <v>10.46</v>
      </c>
      <c r="BS45">
        <v>313495</v>
      </c>
      <c r="BT45">
        <v>3236.66</v>
      </c>
      <c r="BU45" s="13" t="str">
        <f>WSP[[#This Row],[Tier]]&amp;" - "&amp;DOLLAR(WSP[[#This Row],[United States]],2)&amp;" USD"</f>
        <v>43 - $15.04 USD</v>
      </c>
    </row>
    <row r="46" spans="1:73" x14ac:dyDescent="0.25">
      <c r="A46">
        <v>44</v>
      </c>
      <c r="B46">
        <v>15.39</v>
      </c>
      <c r="C46">
        <v>1170.4000000000001</v>
      </c>
      <c r="D46">
        <v>153.30000000000001</v>
      </c>
      <c r="E46">
        <v>18.8</v>
      </c>
      <c r="F46">
        <v>13.39</v>
      </c>
      <c r="G46">
        <v>1262.8</v>
      </c>
      <c r="H46">
        <v>13.39</v>
      </c>
      <c r="I46">
        <v>30.1</v>
      </c>
      <c r="J46">
        <v>19.97</v>
      </c>
      <c r="K46">
        <v>15.39</v>
      </c>
      <c r="L46">
        <v>11830</v>
      </c>
      <c r="M46" t="s">
        <v>530</v>
      </c>
      <c r="N46">
        <v>36330</v>
      </c>
      <c r="O46">
        <v>7700</v>
      </c>
      <c r="P46">
        <v>92.4</v>
      </c>
      <c r="Q46">
        <v>13.39</v>
      </c>
      <c r="R46">
        <v>267.22000000000003</v>
      </c>
      <c r="S46">
        <v>104.09</v>
      </c>
      <c r="T46">
        <v>92.4</v>
      </c>
      <c r="U46">
        <v>13.39</v>
      </c>
      <c r="V46">
        <v>13.39</v>
      </c>
      <c r="W46">
        <v>13.39</v>
      </c>
      <c r="X46">
        <v>13.39</v>
      </c>
      <c r="Y46">
        <v>13.39</v>
      </c>
      <c r="Z46">
        <v>88.9</v>
      </c>
      <c r="AA46">
        <v>2672.17</v>
      </c>
      <c r="AB46">
        <v>2001</v>
      </c>
      <c r="AC46">
        <v>834.4</v>
      </c>
      <c r="AD46">
        <v>145600</v>
      </c>
      <c r="AE46">
        <v>13.39</v>
      </c>
      <c r="AF46">
        <v>68.599999999999994</v>
      </c>
      <c r="AG46">
        <v>13.39</v>
      </c>
      <c r="AH46">
        <v>1467</v>
      </c>
      <c r="AI46">
        <v>2295.3000000000002</v>
      </c>
      <c r="AJ46">
        <v>13682</v>
      </c>
      <c r="AK46">
        <v>13.39</v>
      </c>
      <c r="AL46">
        <v>14.91</v>
      </c>
      <c r="AM46">
        <v>35.43</v>
      </c>
      <c r="AN46">
        <v>13.39</v>
      </c>
      <c r="AO46">
        <v>49</v>
      </c>
      <c r="AP46">
        <v>13.39</v>
      </c>
      <c r="AQ46">
        <v>4542.6000000000004</v>
      </c>
      <c r="AR46">
        <v>196.7</v>
      </c>
      <c r="AS46">
        <v>13.39</v>
      </c>
      <c r="AT46">
        <v>20.27</v>
      </c>
      <c r="AU46">
        <v>94.64</v>
      </c>
      <c r="AV46">
        <v>1455.58</v>
      </c>
      <c r="AW46">
        <v>41.44</v>
      </c>
      <c r="AX46">
        <v>665.7</v>
      </c>
      <c r="AY46">
        <v>45.04</v>
      </c>
      <c r="AZ46">
        <v>13.39</v>
      </c>
      <c r="BA46">
        <v>56.14</v>
      </c>
      <c r="BB46">
        <v>47.6</v>
      </c>
      <c r="BC46">
        <v>498.52</v>
      </c>
      <c r="BD46">
        <v>72.099999999999994</v>
      </c>
      <c r="BE46">
        <v>17.600000000000001</v>
      </c>
      <c r="BF46">
        <v>13.39</v>
      </c>
      <c r="BG46">
        <v>13.39</v>
      </c>
      <c r="BH46">
        <v>126.7</v>
      </c>
      <c r="BI46">
        <v>13.39</v>
      </c>
      <c r="BJ46">
        <v>133.30000000000001</v>
      </c>
      <c r="BK46">
        <v>14.91</v>
      </c>
      <c r="BL46">
        <v>400</v>
      </c>
      <c r="BM46">
        <v>490.42</v>
      </c>
      <c r="BN46">
        <v>98.56</v>
      </c>
      <c r="BO46">
        <v>37.1</v>
      </c>
      <c r="BP46">
        <v>107.13</v>
      </c>
      <c r="BQ46">
        <v>15.39</v>
      </c>
      <c r="BR46">
        <v>10.71</v>
      </c>
      <c r="BS46">
        <v>320789</v>
      </c>
      <c r="BT46">
        <v>3311.98</v>
      </c>
      <c r="BU46" s="13" t="str">
        <f>WSP[[#This Row],[Tier]]&amp;" - "&amp;DOLLAR(WSP[[#This Row],[United States]],2)&amp;" USD"</f>
        <v>44 - $15.39 USD</v>
      </c>
    </row>
    <row r="47" spans="1:73" x14ac:dyDescent="0.25">
      <c r="A47">
        <v>45</v>
      </c>
      <c r="B47">
        <v>15.74</v>
      </c>
      <c r="C47">
        <v>1197</v>
      </c>
      <c r="D47">
        <v>156.80000000000001</v>
      </c>
      <c r="E47">
        <v>19.22</v>
      </c>
      <c r="F47">
        <v>13.69</v>
      </c>
      <c r="G47">
        <v>1291.5</v>
      </c>
      <c r="H47">
        <v>13.69</v>
      </c>
      <c r="I47">
        <v>30.8</v>
      </c>
      <c r="J47">
        <v>20.39</v>
      </c>
      <c r="K47">
        <v>15.74</v>
      </c>
      <c r="L47">
        <v>12180</v>
      </c>
      <c r="M47" t="s">
        <v>530</v>
      </c>
      <c r="N47">
        <v>36680</v>
      </c>
      <c r="O47">
        <v>7875</v>
      </c>
      <c r="P47">
        <v>94.5</v>
      </c>
      <c r="Q47">
        <v>13.69</v>
      </c>
      <c r="R47">
        <v>273.3</v>
      </c>
      <c r="S47">
        <v>106.52</v>
      </c>
      <c r="T47">
        <v>94.5</v>
      </c>
      <c r="U47">
        <v>13.69</v>
      </c>
      <c r="V47">
        <v>13.69</v>
      </c>
      <c r="W47">
        <v>13.69</v>
      </c>
      <c r="X47">
        <v>13.69</v>
      </c>
      <c r="Y47">
        <v>13.69</v>
      </c>
      <c r="Z47">
        <v>90.3</v>
      </c>
      <c r="AA47">
        <v>2733.04</v>
      </c>
      <c r="AB47">
        <v>2047</v>
      </c>
      <c r="AC47">
        <v>847</v>
      </c>
      <c r="AD47">
        <v>148750</v>
      </c>
      <c r="AE47">
        <v>13.69</v>
      </c>
      <c r="AF47">
        <v>70</v>
      </c>
      <c r="AG47">
        <v>13.69</v>
      </c>
      <c r="AH47">
        <v>1500</v>
      </c>
      <c r="AI47">
        <v>2344.3000000000002</v>
      </c>
      <c r="AJ47">
        <v>14000</v>
      </c>
      <c r="AK47">
        <v>13.69</v>
      </c>
      <c r="AL47">
        <v>15.56</v>
      </c>
      <c r="AM47">
        <v>36.22</v>
      </c>
      <c r="AN47">
        <v>13.69</v>
      </c>
      <c r="AO47">
        <v>50</v>
      </c>
      <c r="AP47">
        <v>13.69</v>
      </c>
      <c r="AQ47">
        <v>4645.8999999999996</v>
      </c>
      <c r="AR47">
        <v>202.3</v>
      </c>
      <c r="AS47">
        <v>13.69</v>
      </c>
      <c r="AT47">
        <v>20.97</v>
      </c>
      <c r="AU47">
        <v>97.44</v>
      </c>
      <c r="AV47">
        <v>1487.15</v>
      </c>
      <c r="AW47">
        <v>42.35</v>
      </c>
      <c r="AX47">
        <v>680.75</v>
      </c>
      <c r="AY47">
        <v>45.65</v>
      </c>
      <c r="AZ47">
        <v>13.69</v>
      </c>
      <c r="BA47">
        <v>57.4</v>
      </c>
      <c r="BB47">
        <v>48.7</v>
      </c>
      <c r="BC47">
        <v>516.78</v>
      </c>
      <c r="BD47">
        <v>72.8</v>
      </c>
      <c r="BE47">
        <v>17.93</v>
      </c>
      <c r="BF47">
        <v>13.69</v>
      </c>
      <c r="BG47">
        <v>13.69</v>
      </c>
      <c r="BH47">
        <v>128.80000000000001</v>
      </c>
      <c r="BI47">
        <v>13.69</v>
      </c>
      <c r="BJ47">
        <v>136.35</v>
      </c>
      <c r="BK47">
        <v>15.56</v>
      </c>
      <c r="BL47">
        <v>410</v>
      </c>
      <c r="BM47">
        <v>501.9</v>
      </c>
      <c r="BN47">
        <v>100.8</v>
      </c>
      <c r="BO47">
        <v>37.799999999999997</v>
      </c>
      <c r="BP47">
        <v>109.57</v>
      </c>
      <c r="BQ47">
        <v>15.74</v>
      </c>
      <c r="BR47">
        <v>10.95</v>
      </c>
      <c r="BS47">
        <v>328083</v>
      </c>
      <c r="BT47">
        <v>3387.3</v>
      </c>
      <c r="BU47" s="13" t="str">
        <f>WSP[[#This Row],[Tier]]&amp;" - "&amp;DOLLAR(WSP[[#This Row],[United States]],2)&amp;" USD"</f>
        <v>45 - $15.74 USD</v>
      </c>
    </row>
    <row r="48" spans="1:73" x14ac:dyDescent="0.25">
      <c r="A48">
        <v>46</v>
      </c>
      <c r="B48">
        <v>16.09</v>
      </c>
      <c r="C48">
        <v>1223.5999999999999</v>
      </c>
      <c r="D48">
        <v>160.30000000000001</v>
      </c>
      <c r="E48">
        <v>19.63</v>
      </c>
      <c r="F48">
        <v>13.99</v>
      </c>
      <c r="G48">
        <v>1320.2</v>
      </c>
      <c r="H48">
        <v>13.99</v>
      </c>
      <c r="I48">
        <v>31.5</v>
      </c>
      <c r="J48">
        <v>20.82</v>
      </c>
      <c r="K48">
        <v>16.09</v>
      </c>
      <c r="L48">
        <v>12530</v>
      </c>
      <c r="M48" t="s">
        <v>530</v>
      </c>
      <c r="N48">
        <v>37030</v>
      </c>
      <c r="O48">
        <v>8050</v>
      </c>
      <c r="P48">
        <v>96.6</v>
      </c>
      <c r="Q48">
        <v>13.99</v>
      </c>
      <c r="R48">
        <v>279.39</v>
      </c>
      <c r="S48">
        <v>108.96</v>
      </c>
      <c r="T48">
        <v>96.6</v>
      </c>
      <c r="U48">
        <v>13.99</v>
      </c>
      <c r="V48">
        <v>13.99</v>
      </c>
      <c r="W48">
        <v>13.99</v>
      </c>
      <c r="X48">
        <v>13.99</v>
      </c>
      <c r="Y48">
        <v>13.99</v>
      </c>
      <c r="Z48">
        <v>91.7</v>
      </c>
      <c r="AA48">
        <v>2793.91</v>
      </c>
      <c r="AB48">
        <v>2092</v>
      </c>
      <c r="AC48">
        <v>859.6</v>
      </c>
      <c r="AD48">
        <v>151900</v>
      </c>
      <c r="AE48">
        <v>13.99</v>
      </c>
      <c r="AF48">
        <v>71.400000000000006</v>
      </c>
      <c r="AG48">
        <v>13.99</v>
      </c>
      <c r="AH48">
        <v>1533</v>
      </c>
      <c r="AI48">
        <v>2393.3000000000002</v>
      </c>
      <c r="AJ48">
        <v>14318</v>
      </c>
      <c r="AK48">
        <v>13.99</v>
      </c>
      <c r="AL48">
        <v>16.2</v>
      </c>
      <c r="AM48">
        <v>37.01</v>
      </c>
      <c r="AN48">
        <v>13.99</v>
      </c>
      <c r="AO48">
        <v>51</v>
      </c>
      <c r="AP48">
        <v>13.99</v>
      </c>
      <c r="AQ48">
        <v>4749.2</v>
      </c>
      <c r="AR48">
        <v>207.9</v>
      </c>
      <c r="AS48">
        <v>13.99</v>
      </c>
      <c r="AT48">
        <v>21.67</v>
      </c>
      <c r="AU48">
        <v>100.24</v>
      </c>
      <c r="AV48">
        <v>1518.72</v>
      </c>
      <c r="AW48">
        <v>43.26</v>
      </c>
      <c r="AX48">
        <v>695.8</v>
      </c>
      <c r="AY48">
        <v>46.25</v>
      </c>
      <c r="AZ48">
        <v>13.99</v>
      </c>
      <c r="BA48">
        <v>58.66</v>
      </c>
      <c r="BB48">
        <v>49.79</v>
      </c>
      <c r="BC48">
        <v>535.04</v>
      </c>
      <c r="BD48">
        <v>73.5</v>
      </c>
      <c r="BE48">
        <v>18.25</v>
      </c>
      <c r="BF48">
        <v>13.99</v>
      </c>
      <c r="BG48">
        <v>13.99</v>
      </c>
      <c r="BH48">
        <v>130.9</v>
      </c>
      <c r="BI48">
        <v>13.99</v>
      </c>
      <c r="BJ48">
        <v>139.38999999999999</v>
      </c>
      <c r="BK48">
        <v>16.2</v>
      </c>
      <c r="BL48">
        <v>420</v>
      </c>
      <c r="BM48">
        <v>513.38</v>
      </c>
      <c r="BN48">
        <v>103.04</v>
      </c>
      <c r="BO48">
        <v>38.5</v>
      </c>
      <c r="BP48">
        <v>112</v>
      </c>
      <c r="BQ48">
        <v>16.09</v>
      </c>
      <c r="BR48">
        <v>11.19</v>
      </c>
      <c r="BS48">
        <v>335377</v>
      </c>
      <c r="BT48">
        <v>3462.62</v>
      </c>
      <c r="BU48" s="13" t="str">
        <f>WSP[[#This Row],[Tier]]&amp;" - "&amp;DOLLAR(WSP[[#This Row],[United States]],2)&amp;" USD"</f>
        <v>46 - $16.09 USD</v>
      </c>
    </row>
    <row r="49" spans="1:73" x14ac:dyDescent="0.25">
      <c r="A49">
        <v>47</v>
      </c>
      <c r="B49">
        <v>16.440000000000001</v>
      </c>
      <c r="C49">
        <v>1250.2</v>
      </c>
      <c r="D49">
        <v>163.80000000000001</v>
      </c>
      <c r="E49">
        <v>20.05</v>
      </c>
      <c r="F49">
        <v>14.3</v>
      </c>
      <c r="G49">
        <v>1348.9</v>
      </c>
      <c r="H49">
        <v>14.3</v>
      </c>
      <c r="I49">
        <v>32.200000000000003</v>
      </c>
      <c r="J49">
        <v>21.24</v>
      </c>
      <c r="K49">
        <v>16.440000000000001</v>
      </c>
      <c r="L49">
        <v>12880</v>
      </c>
      <c r="M49" t="s">
        <v>530</v>
      </c>
      <c r="N49">
        <v>37380</v>
      </c>
      <c r="O49">
        <v>8225</v>
      </c>
      <c r="P49">
        <v>98.7</v>
      </c>
      <c r="Q49">
        <v>14.3</v>
      </c>
      <c r="R49">
        <v>285.48</v>
      </c>
      <c r="S49">
        <v>111.39</v>
      </c>
      <c r="T49">
        <v>98.7</v>
      </c>
      <c r="U49">
        <v>14.3</v>
      </c>
      <c r="V49">
        <v>14.3</v>
      </c>
      <c r="W49">
        <v>14.3</v>
      </c>
      <c r="X49">
        <v>14.3</v>
      </c>
      <c r="Y49">
        <v>14.3</v>
      </c>
      <c r="Z49">
        <v>93.1</v>
      </c>
      <c r="AA49">
        <v>2854.78</v>
      </c>
      <c r="AB49">
        <v>2138</v>
      </c>
      <c r="AC49">
        <v>872.2</v>
      </c>
      <c r="AD49">
        <v>155050</v>
      </c>
      <c r="AE49">
        <v>14.3</v>
      </c>
      <c r="AF49">
        <v>72.8</v>
      </c>
      <c r="AG49">
        <v>14.3</v>
      </c>
      <c r="AH49">
        <v>1567</v>
      </c>
      <c r="AI49">
        <v>2442.3000000000002</v>
      </c>
      <c r="AJ49">
        <v>14636</v>
      </c>
      <c r="AK49">
        <v>14.3</v>
      </c>
      <c r="AL49">
        <v>16.850000000000001</v>
      </c>
      <c r="AM49">
        <v>37.799999999999997</v>
      </c>
      <c r="AN49">
        <v>14.3</v>
      </c>
      <c r="AO49">
        <v>52</v>
      </c>
      <c r="AP49">
        <v>14.3</v>
      </c>
      <c r="AQ49">
        <v>4852.5</v>
      </c>
      <c r="AR49">
        <v>213.5</v>
      </c>
      <c r="AS49">
        <v>14.3</v>
      </c>
      <c r="AT49">
        <v>22.37</v>
      </c>
      <c r="AU49">
        <v>103.04</v>
      </c>
      <c r="AV49">
        <v>1550.29</v>
      </c>
      <c r="AW49">
        <v>44.17</v>
      </c>
      <c r="AX49">
        <v>710.85</v>
      </c>
      <c r="AY49">
        <v>46.86</v>
      </c>
      <c r="AZ49">
        <v>14.3</v>
      </c>
      <c r="BA49">
        <v>59.92</v>
      </c>
      <c r="BB49">
        <v>50.89</v>
      </c>
      <c r="BC49">
        <v>553.29999999999995</v>
      </c>
      <c r="BD49">
        <v>74.2</v>
      </c>
      <c r="BE49">
        <v>18.579999999999998</v>
      </c>
      <c r="BF49">
        <v>14.3</v>
      </c>
      <c r="BG49">
        <v>14.3</v>
      </c>
      <c r="BH49">
        <v>133</v>
      </c>
      <c r="BI49">
        <v>14.3</v>
      </c>
      <c r="BJ49">
        <v>142.43</v>
      </c>
      <c r="BK49">
        <v>16.850000000000001</v>
      </c>
      <c r="BL49">
        <v>430</v>
      </c>
      <c r="BM49">
        <v>524.86</v>
      </c>
      <c r="BN49">
        <v>105.28</v>
      </c>
      <c r="BO49">
        <v>39.200000000000003</v>
      </c>
      <c r="BP49">
        <v>114.43</v>
      </c>
      <c r="BQ49">
        <v>16.440000000000001</v>
      </c>
      <c r="BR49">
        <v>11.44</v>
      </c>
      <c r="BS49">
        <v>342671</v>
      </c>
      <c r="BT49">
        <v>3537.94</v>
      </c>
      <c r="BU49" s="13" t="str">
        <f>WSP[[#This Row],[Tier]]&amp;" - "&amp;DOLLAR(WSP[[#This Row],[United States]],2)&amp;" USD"</f>
        <v>47 - $16.44 USD</v>
      </c>
    </row>
    <row r="50" spans="1:73" x14ac:dyDescent="0.25">
      <c r="A50">
        <v>48</v>
      </c>
      <c r="B50">
        <v>16.79</v>
      </c>
      <c r="C50">
        <v>1276.8</v>
      </c>
      <c r="D50">
        <v>167.3</v>
      </c>
      <c r="E50">
        <v>20.46</v>
      </c>
      <c r="F50">
        <v>14.6</v>
      </c>
      <c r="G50">
        <v>1377.6</v>
      </c>
      <c r="H50">
        <v>14.6</v>
      </c>
      <c r="I50">
        <v>32.9</v>
      </c>
      <c r="J50">
        <v>21.67</v>
      </c>
      <c r="K50">
        <v>16.79</v>
      </c>
      <c r="L50">
        <v>13230</v>
      </c>
      <c r="M50" t="s">
        <v>530</v>
      </c>
      <c r="N50">
        <v>37730</v>
      </c>
      <c r="O50">
        <v>8400</v>
      </c>
      <c r="P50">
        <v>100.8</v>
      </c>
      <c r="Q50">
        <v>14.6</v>
      </c>
      <c r="R50">
        <v>291.57</v>
      </c>
      <c r="S50">
        <v>113.83</v>
      </c>
      <c r="T50">
        <v>100.8</v>
      </c>
      <c r="U50">
        <v>14.6</v>
      </c>
      <c r="V50">
        <v>14.6</v>
      </c>
      <c r="W50">
        <v>14.6</v>
      </c>
      <c r="X50">
        <v>14.6</v>
      </c>
      <c r="Y50">
        <v>14.6</v>
      </c>
      <c r="Z50">
        <v>94.5</v>
      </c>
      <c r="AA50">
        <v>2915.65</v>
      </c>
      <c r="AB50">
        <v>2183</v>
      </c>
      <c r="AC50">
        <v>884.8</v>
      </c>
      <c r="AD50">
        <v>158200</v>
      </c>
      <c r="AE50">
        <v>14.6</v>
      </c>
      <c r="AF50">
        <v>74.2</v>
      </c>
      <c r="AG50">
        <v>14.6</v>
      </c>
      <c r="AH50">
        <v>1600</v>
      </c>
      <c r="AI50">
        <v>2491.3000000000002</v>
      </c>
      <c r="AJ50">
        <v>14955</v>
      </c>
      <c r="AK50">
        <v>14.6</v>
      </c>
      <c r="AL50">
        <v>17.5</v>
      </c>
      <c r="AM50">
        <v>38.590000000000003</v>
      </c>
      <c r="AN50">
        <v>14.6</v>
      </c>
      <c r="AO50">
        <v>54</v>
      </c>
      <c r="AP50">
        <v>14.6</v>
      </c>
      <c r="AQ50">
        <v>4955.8999999999996</v>
      </c>
      <c r="AR50">
        <v>219.1</v>
      </c>
      <c r="AS50">
        <v>14.6</v>
      </c>
      <c r="AT50">
        <v>23.07</v>
      </c>
      <c r="AU50">
        <v>105.84</v>
      </c>
      <c r="AV50">
        <v>1581.86</v>
      </c>
      <c r="AW50">
        <v>45.08</v>
      </c>
      <c r="AX50">
        <v>725.9</v>
      </c>
      <c r="AY50">
        <v>47.47</v>
      </c>
      <c r="AZ50">
        <v>14.6</v>
      </c>
      <c r="BA50">
        <v>61.18</v>
      </c>
      <c r="BB50">
        <v>51.98</v>
      </c>
      <c r="BC50">
        <v>571.57000000000005</v>
      </c>
      <c r="BD50">
        <v>74.900000000000006</v>
      </c>
      <c r="BE50">
        <v>18.91</v>
      </c>
      <c r="BF50">
        <v>14.6</v>
      </c>
      <c r="BG50">
        <v>14.6</v>
      </c>
      <c r="BH50">
        <v>135.1</v>
      </c>
      <c r="BI50">
        <v>14.6</v>
      </c>
      <c r="BJ50">
        <v>145.47999999999999</v>
      </c>
      <c r="BK50">
        <v>17.5</v>
      </c>
      <c r="BL50">
        <v>440</v>
      </c>
      <c r="BM50">
        <v>536.34</v>
      </c>
      <c r="BN50">
        <v>107.52</v>
      </c>
      <c r="BO50">
        <v>39.9</v>
      </c>
      <c r="BP50">
        <v>116.87</v>
      </c>
      <c r="BQ50">
        <v>16.79</v>
      </c>
      <c r="BR50">
        <v>11.68</v>
      </c>
      <c r="BS50">
        <v>349965</v>
      </c>
      <c r="BT50">
        <v>3613.26</v>
      </c>
      <c r="BU50" s="13" t="str">
        <f>WSP[[#This Row],[Tier]]&amp;" - "&amp;DOLLAR(WSP[[#This Row],[United States]],2)&amp;" USD"</f>
        <v>48 - $16.79 USD</v>
      </c>
    </row>
    <row r="51" spans="1:73" x14ac:dyDescent="0.25">
      <c r="A51">
        <v>49</v>
      </c>
      <c r="B51">
        <v>17.14</v>
      </c>
      <c r="C51">
        <v>1303.4000000000001</v>
      </c>
      <c r="D51">
        <v>170.8</v>
      </c>
      <c r="E51">
        <v>20.87</v>
      </c>
      <c r="F51">
        <v>14.91</v>
      </c>
      <c r="G51">
        <v>1406.3</v>
      </c>
      <c r="H51">
        <v>14.91</v>
      </c>
      <c r="I51">
        <v>33.6</v>
      </c>
      <c r="J51">
        <v>22.1</v>
      </c>
      <c r="K51">
        <v>17.14</v>
      </c>
      <c r="L51">
        <v>13580</v>
      </c>
      <c r="M51" t="s">
        <v>530</v>
      </c>
      <c r="N51">
        <v>38080</v>
      </c>
      <c r="O51">
        <v>8575</v>
      </c>
      <c r="P51">
        <v>102.9</v>
      </c>
      <c r="Q51">
        <v>14.91</v>
      </c>
      <c r="R51">
        <v>297.64999999999998</v>
      </c>
      <c r="S51">
        <v>116.26</v>
      </c>
      <c r="T51">
        <v>102.9</v>
      </c>
      <c r="U51">
        <v>14.91</v>
      </c>
      <c r="V51">
        <v>14.91</v>
      </c>
      <c r="W51">
        <v>14.91</v>
      </c>
      <c r="X51">
        <v>14.91</v>
      </c>
      <c r="Y51">
        <v>14.91</v>
      </c>
      <c r="Z51">
        <v>95.9</v>
      </c>
      <c r="AA51">
        <v>2976.52</v>
      </c>
      <c r="AB51">
        <v>2229</v>
      </c>
      <c r="AC51">
        <v>897.4</v>
      </c>
      <c r="AD51">
        <v>161350</v>
      </c>
      <c r="AE51">
        <v>14.91</v>
      </c>
      <c r="AF51">
        <v>75.599999999999994</v>
      </c>
      <c r="AG51">
        <v>14.91</v>
      </c>
      <c r="AH51">
        <v>1633</v>
      </c>
      <c r="AI51">
        <v>2540.3000000000002</v>
      </c>
      <c r="AJ51">
        <v>15273</v>
      </c>
      <c r="AK51">
        <v>14.91</v>
      </c>
      <c r="AL51">
        <v>18.149999999999999</v>
      </c>
      <c r="AM51">
        <v>39.380000000000003</v>
      </c>
      <c r="AN51">
        <v>14.91</v>
      </c>
      <c r="AO51">
        <v>55</v>
      </c>
      <c r="AP51">
        <v>14.91</v>
      </c>
      <c r="AQ51">
        <v>5059.2</v>
      </c>
      <c r="AR51">
        <v>224.7</v>
      </c>
      <c r="AS51">
        <v>14.91</v>
      </c>
      <c r="AT51">
        <v>23.77</v>
      </c>
      <c r="AU51">
        <v>108.64</v>
      </c>
      <c r="AV51">
        <v>1613.43</v>
      </c>
      <c r="AW51">
        <v>45.99</v>
      </c>
      <c r="AX51">
        <v>740.95</v>
      </c>
      <c r="AY51">
        <v>48.08</v>
      </c>
      <c r="AZ51">
        <v>14.91</v>
      </c>
      <c r="BA51">
        <v>62.44</v>
      </c>
      <c r="BB51">
        <v>53.08</v>
      </c>
      <c r="BC51">
        <v>589.83000000000004</v>
      </c>
      <c r="BD51">
        <v>75.599999999999994</v>
      </c>
      <c r="BE51">
        <v>19.23</v>
      </c>
      <c r="BF51">
        <v>14.91</v>
      </c>
      <c r="BG51">
        <v>14.91</v>
      </c>
      <c r="BH51">
        <v>137.19999999999999</v>
      </c>
      <c r="BI51">
        <v>14.91</v>
      </c>
      <c r="BJ51">
        <v>148.52000000000001</v>
      </c>
      <c r="BK51">
        <v>18.149999999999999</v>
      </c>
      <c r="BL51">
        <v>450</v>
      </c>
      <c r="BM51">
        <v>547.82000000000005</v>
      </c>
      <c r="BN51">
        <v>109.76</v>
      </c>
      <c r="BO51">
        <v>40.6</v>
      </c>
      <c r="BP51">
        <v>119.3</v>
      </c>
      <c r="BQ51">
        <v>17.14</v>
      </c>
      <c r="BR51">
        <v>11.92</v>
      </c>
      <c r="BS51">
        <v>357259</v>
      </c>
      <c r="BT51">
        <v>3688.58</v>
      </c>
      <c r="BU51" s="13" t="str">
        <f>WSP[[#This Row],[Tier]]&amp;" - "&amp;DOLLAR(WSP[[#This Row],[United States]],2)&amp;" USD"</f>
        <v>49 - $17.14 USD</v>
      </c>
    </row>
    <row r="52" spans="1:73" x14ac:dyDescent="0.25">
      <c r="A52">
        <v>50</v>
      </c>
      <c r="B52">
        <v>17.489999999999998</v>
      </c>
      <c r="C52">
        <v>1330</v>
      </c>
      <c r="D52">
        <v>174.3</v>
      </c>
      <c r="E52">
        <v>21.29</v>
      </c>
      <c r="F52">
        <v>15.21</v>
      </c>
      <c r="G52">
        <v>1435</v>
      </c>
      <c r="H52">
        <v>15.21</v>
      </c>
      <c r="I52">
        <v>34.299999999999997</v>
      </c>
      <c r="J52">
        <v>22.52</v>
      </c>
      <c r="K52">
        <v>17.489999999999998</v>
      </c>
      <c r="L52">
        <v>13930</v>
      </c>
      <c r="M52" t="s">
        <v>530</v>
      </c>
      <c r="N52">
        <v>38430</v>
      </c>
      <c r="O52">
        <v>8750</v>
      </c>
      <c r="P52">
        <v>105</v>
      </c>
      <c r="Q52">
        <v>15.21</v>
      </c>
      <c r="R52">
        <v>303.74</v>
      </c>
      <c r="S52">
        <v>118.7</v>
      </c>
      <c r="T52">
        <v>105</v>
      </c>
      <c r="U52">
        <v>15.21</v>
      </c>
      <c r="V52">
        <v>15.21</v>
      </c>
      <c r="W52">
        <v>15.21</v>
      </c>
      <c r="X52">
        <v>15.21</v>
      </c>
      <c r="Y52">
        <v>15.21</v>
      </c>
      <c r="Z52">
        <v>97.3</v>
      </c>
      <c r="AA52">
        <v>3037.39</v>
      </c>
      <c r="AB52">
        <v>2274</v>
      </c>
      <c r="AC52">
        <v>910</v>
      </c>
      <c r="AD52">
        <v>164500</v>
      </c>
      <c r="AE52">
        <v>15.21</v>
      </c>
      <c r="AF52">
        <v>77</v>
      </c>
      <c r="AG52">
        <v>15.21</v>
      </c>
      <c r="AH52">
        <v>1667</v>
      </c>
      <c r="AI52">
        <v>2589.3000000000002</v>
      </c>
      <c r="AJ52">
        <v>15591</v>
      </c>
      <c r="AK52">
        <v>15.21</v>
      </c>
      <c r="AL52">
        <v>18.8</v>
      </c>
      <c r="AM52">
        <v>40.17</v>
      </c>
      <c r="AN52">
        <v>15.21</v>
      </c>
      <c r="AO52">
        <v>56</v>
      </c>
      <c r="AP52">
        <v>15.21</v>
      </c>
      <c r="AQ52">
        <v>5162.5</v>
      </c>
      <c r="AR52">
        <v>230.3</v>
      </c>
      <c r="AS52">
        <v>15.21</v>
      </c>
      <c r="AT52">
        <v>24.47</v>
      </c>
      <c r="AU52">
        <v>111.44</v>
      </c>
      <c r="AV52">
        <v>1645</v>
      </c>
      <c r="AW52">
        <v>46.9</v>
      </c>
      <c r="AX52">
        <v>756</v>
      </c>
      <c r="AY52">
        <v>48.69</v>
      </c>
      <c r="AZ52">
        <v>15.21</v>
      </c>
      <c r="BA52">
        <v>63.7</v>
      </c>
      <c r="BB52">
        <v>54.17</v>
      </c>
      <c r="BC52">
        <v>608.09</v>
      </c>
      <c r="BD52">
        <v>76.3</v>
      </c>
      <c r="BE52">
        <v>19.559999999999999</v>
      </c>
      <c r="BF52">
        <v>15.21</v>
      </c>
      <c r="BG52">
        <v>15.21</v>
      </c>
      <c r="BH52">
        <v>139.30000000000001</v>
      </c>
      <c r="BI52">
        <v>15.21</v>
      </c>
      <c r="BJ52">
        <v>151.57</v>
      </c>
      <c r="BK52">
        <v>18.8</v>
      </c>
      <c r="BL52">
        <v>460</v>
      </c>
      <c r="BM52">
        <v>559.29999999999995</v>
      </c>
      <c r="BN52">
        <v>112</v>
      </c>
      <c r="BO52">
        <v>41.3</v>
      </c>
      <c r="BP52">
        <v>121.74</v>
      </c>
      <c r="BQ52">
        <v>17.489999999999998</v>
      </c>
      <c r="BR52">
        <v>12.17</v>
      </c>
      <c r="BS52">
        <v>364553</v>
      </c>
      <c r="BT52">
        <v>3763.9</v>
      </c>
      <c r="BU52" s="13" t="str">
        <f>WSP[[#This Row],[Tier]]&amp;" - "&amp;DOLLAR(WSP[[#This Row],[United States]],2)&amp;" USD"</f>
        <v>50 - $17.49 USD</v>
      </c>
    </row>
    <row r="53" spans="1:73" x14ac:dyDescent="0.25">
      <c r="A53">
        <v>51</v>
      </c>
      <c r="B53">
        <v>17.84</v>
      </c>
      <c r="C53">
        <v>1356.6</v>
      </c>
      <c r="D53">
        <v>177.8</v>
      </c>
      <c r="E53">
        <v>21.7</v>
      </c>
      <c r="F53">
        <v>15.52</v>
      </c>
      <c r="G53">
        <v>1463</v>
      </c>
      <c r="H53">
        <v>15.52</v>
      </c>
      <c r="I53">
        <v>35</v>
      </c>
      <c r="J53">
        <v>23.01</v>
      </c>
      <c r="K53">
        <v>17.84</v>
      </c>
      <c r="L53">
        <v>14280</v>
      </c>
      <c r="M53" t="s">
        <v>530</v>
      </c>
      <c r="N53">
        <v>39480</v>
      </c>
      <c r="O53">
        <v>8925</v>
      </c>
      <c r="P53">
        <v>107.1</v>
      </c>
      <c r="Q53">
        <v>15.52</v>
      </c>
      <c r="R53">
        <v>309.83</v>
      </c>
      <c r="S53">
        <v>121.74</v>
      </c>
      <c r="T53">
        <v>107.1</v>
      </c>
      <c r="U53">
        <v>15.52</v>
      </c>
      <c r="V53">
        <v>15.52</v>
      </c>
      <c r="W53">
        <v>15.52</v>
      </c>
      <c r="X53">
        <v>15.52</v>
      </c>
      <c r="Y53">
        <v>15.52</v>
      </c>
      <c r="Z53">
        <v>98.7</v>
      </c>
      <c r="AA53">
        <v>3098.26</v>
      </c>
      <c r="AB53">
        <v>2320</v>
      </c>
      <c r="AC53">
        <v>924</v>
      </c>
      <c r="AD53">
        <v>168000</v>
      </c>
      <c r="AE53">
        <v>15.52</v>
      </c>
      <c r="AF53">
        <v>78.400000000000006</v>
      </c>
      <c r="AG53">
        <v>15.52</v>
      </c>
      <c r="AH53">
        <v>1700</v>
      </c>
      <c r="AI53">
        <v>2641.87</v>
      </c>
      <c r="AJ53">
        <v>15909</v>
      </c>
      <c r="AK53">
        <v>15.52</v>
      </c>
      <c r="AL53">
        <v>19.440000000000001</v>
      </c>
      <c r="AM53">
        <v>40.97</v>
      </c>
      <c r="AN53">
        <v>15.52</v>
      </c>
      <c r="AO53">
        <v>57</v>
      </c>
      <c r="AP53">
        <v>15.52</v>
      </c>
      <c r="AQ53">
        <v>5265.7</v>
      </c>
      <c r="AR53">
        <v>235.2</v>
      </c>
      <c r="AS53">
        <v>15.52</v>
      </c>
      <c r="AT53">
        <v>24.82</v>
      </c>
      <c r="AU53">
        <v>114.24</v>
      </c>
      <c r="AV53">
        <v>1676.43</v>
      </c>
      <c r="AW53">
        <v>47.88</v>
      </c>
      <c r="AX53">
        <v>771.33</v>
      </c>
      <c r="AY53">
        <v>49.91</v>
      </c>
      <c r="AZ53">
        <v>15.52</v>
      </c>
      <c r="BA53">
        <v>64.959999999999994</v>
      </c>
      <c r="BB53">
        <v>55.27</v>
      </c>
      <c r="BC53">
        <v>620.26</v>
      </c>
      <c r="BD53">
        <v>77.7</v>
      </c>
      <c r="BE53">
        <v>20.21</v>
      </c>
      <c r="BF53">
        <v>15.52</v>
      </c>
      <c r="BG53">
        <v>15.52</v>
      </c>
      <c r="BH53">
        <v>142.80000000000001</v>
      </c>
      <c r="BI53">
        <v>15.52</v>
      </c>
      <c r="BJ53">
        <v>154.61000000000001</v>
      </c>
      <c r="BK53">
        <v>19.440000000000001</v>
      </c>
      <c r="BL53">
        <v>470</v>
      </c>
      <c r="BM53">
        <v>569.79999999999995</v>
      </c>
      <c r="BN53">
        <v>114.24</v>
      </c>
      <c r="BO53">
        <v>41.72</v>
      </c>
      <c r="BP53">
        <v>124.17</v>
      </c>
      <c r="BQ53">
        <v>17.84</v>
      </c>
      <c r="BR53">
        <v>12.41</v>
      </c>
      <c r="BS53">
        <v>371839</v>
      </c>
      <c r="BT53">
        <v>3839.15</v>
      </c>
      <c r="BU53" s="13" t="str">
        <f>WSP[[#This Row],[Tier]]&amp;" - "&amp;DOLLAR(WSP[[#This Row],[United States]],2)&amp;" USD"</f>
        <v>51 - $17.84 USD</v>
      </c>
    </row>
    <row r="54" spans="1:73" x14ac:dyDescent="0.25">
      <c r="A54">
        <v>52</v>
      </c>
      <c r="B54">
        <v>18.190000000000001</v>
      </c>
      <c r="C54">
        <v>1383.2</v>
      </c>
      <c r="D54">
        <v>181.3</v>
      </c>
      <c r="E54">
        <v>22.11</v>
      </c>
      <c r="F54">
        <v>15.82</v>
      </c>
      <c r="G54">
        <v>1491</v>
      </c>
      <c r="H54">
        <v>15.82</v>
      </c>
      <c r="I54">
        <v>35.700000000000003</v>
      </c>
      <c r="J54">
        <v>23.5</v>
      </c>
      <c r="K54">
        <v>18.190000000000001</v>
      </c>
      <c r="L54">
        <v>14630</v>
      </c>
      <c r="M54" t="s">
        <v>530</v>
      </c>
      <c r="N54">
        <v>40530</v>
      </c>
      <c r="O54">
        <v>9100</v>
      </c>
      <c r="P54">
        <v>109.2</v>
      </c>
      <c r="Q54">
        <v>15.82</v>
      </c>
      <c r="R54">
        <v>315.91000000000003</v>
      </c>
      <c r="S54">
        <v>124.78</v>
      </c>
      <c r="T54">
        <v>109.2</v>
      </c>
      <c r="U54">
        <v>15.82</v>
      </c>
      <c r="V54">
        <v>15.82</v>
      </c>
      <c r="W54">
        <v>15.82</v>
      </c>
      <c r="X54">
        <v>15.82</v>
      </c>
      <c r="Y54">
        <v>15.82</v>
      </c>
      <c r="Z54">
        <v>100.1</v>
      </c>
      <c r="AA54">
        <v>3159.13</v>
      </c>
      <c r="AB54">
        <v>2365</v>
      </c>
      <c r="AC54">
        <v>938</v>
      </c>
      <c r="AD54">
        <v>171500</v>
      </c>
      <c r="AE54">
        <v>15.82</v>
      </c>
      <c r="AF54">
        <v>79.8</v>
      </c>
      <c r="AG54">
        <v>15.82</v>
      </c>
      <c r="AH54">
        <v>1733</v>
      </c>
      <c r="AI54">
        <v>2694.44</v>
      </c>
      <c r="AJ54">
        <v>16227</v>
      </c>
      <c r="AK54">
        <v>15.82</v>
      </c>
      <c r="AL54">
        <v>20.09</v>
      </c>
      <c r="AM54">
        <v>41.76</v>
      </c>
      <c r="AN54">
        <v>15.82</v>
      </c>
      <c r="AO54">
        <v>58</v>
      </c>
      <c r="AP54">
        <v>15.82</v>
      </c>
      <c r="AQ54">
        <v>5368.9</v>
      </c>
      <c r="AR54">
        <v>240.1</v>
      </c>
      <c r="AS54">
        <v>15.82</v>
      </c>
      <c r="AT54">
        <v>25.17</v>
      </c>
      <c r="AU54">
        <v>117.04</v>
      </c>
      <c r="AV54">
        <v>1707.86</v>
      </c>
      <c r="AW54">
        <v>48.86</v>
      </c>
      <c r="AX54">
        <v>786.66</v>
      </c>
      <c r="AY54">
        <v>51.12</v>
      </c>
      <c r="AZ54">
        <v>15.82</v>
      </c>
      <c r="BA54">
        <v>66.22</v>
      </c>
      <c r="BB54">
        <v>56.37</v>
      </c>
      <c r="BC54">
        <v>632.42999999999995</v>
      </c>
      <c r="BD54">
        <v>79.099999999999994</v>
      </c>
      <c r="BE54">
        <v>20.87</v>
      </c>
      <c r="BF54">
        <v>15.82</v>
      </c>
      <c r="BG54">
        <v>15.82</v>
      </c>
      <c r="BH54">
        <v>146.30000000000001</v>
      </c>
      <c r="BI54">
        <v>15.82</v>
      </c>
      <c r="BJ54">
        <v>157.65</v>
      </c>
      <c r="BK54">
        <v>20.09</v>
      </c>
      <c r="BL54">
        <v>480</v>
      </c>
      <c r="BM54">
        <v>580.29999999999995</v>
      </c>
      <c r="BN54">
        <v>116.48</v>
      </c>
      <c r="BO54">
        <v>42.14</v>
      </c>
      <c r="BP54">
        <v>126.61</v>
      </c>
      <c r="BQ54">
        <v>18.190000000000001</v>
      </c>
      <c r="BR54">
        <v>12.65</v>
      </c>
      <c r="BS54">
        <v>379124</v>
      </c>
      <c r="BT54">
        <v>3914.4</v>
      </c>
      <c r="BU54" s="13" t="str">
        <f>WSP[[#This Row],[Tier]]&amp;" - "&amp;DOLLAR(WSP[[#This Row],[United States]],2)&amp;" USD"</f>
        <v>52 - $18.19 USD</v>
      </c>
    </row>
    <row r="55" spans="1:73" x14ac:dyDescent="0.25">
      <c r="A55">
        <v>53</v>
      </c>
      <c r="B55">
        <v>18.54</v>
      </c>
      <c r="C55">
        <v>1409.8</v>
      </c>
      <c r="D55">
        <v>184.8</v>
      </c>
      <c r="E55">
        <v>22.53</v>
      </c>
      <c r="F55">
        <v>16.12</v>
      </c>
      <c r="G55">
        <v>1519</v>
      </c>
      <c r="H55">
        <v>16.12</v>
      </c>
      <c r="I55">
        <v>36.4</v>
      </c>
      <c r="J55">
        <v>23.98</v>
      </c>
      <c r="K55">
        <v>18.54</v>
      </c>
      <c r="L55">
        <v>14980</v>
      </c>
      <c r="M55" t="s">
        <v>530</v>
      </c>
      <c r="N55">
        <v>41580</v>
      </c>
      <c r="O55">
        <v>9275</v>
      </c>
      <c r="P55">
        <v>111.3</v>
      </c>
      <c r="Q55">
        <v>16.12</v>
      </c>
      <c r="R55">
        <v>322</v>
      </c>
      <c r="S55">
        <v>127.83</v>
      </c>
      <c r="T55">
        <v>111.3</v>
      </c>
      <c r="U55">
        <v>16.12</v>
      </c>
      <c r="V55">
        <v>16.12</v>
      </c>
      <c r="W55">
        <v>16.12</v>
      </c>
      <c r="X55">
        <v>16.12</v>
      </c>
      <c r="Y55">
        <v>16.12</v>
      </c>
      <c r="Z55">
        <v>101.5</v>
      </c>
      <c r="AA55">
        <v>3220</v>
      </c>
      <c r="AB55">
        <v>2411</v>
      </c>
      <c r="AC55">
        <v>952</v>
      </c>
      <c r="AD55">
        <v>175000</v>
      </c>
      <c r="AE55">
        <v>16.12</v>
      </c>
      <c r="AF55">
        <v>81.2</v>
      </c>
      <c r="AG55">
        <v>16.12</v>
      </c>
      <c r="AH55">
        <v>1767</v>
      </c>
      <c r="AI55">
        <v>2747.01</v>
      </c>
      <c r="AJ55">
        <v>16545</v>
      </c>
      <c r="AK55">
        <v>16.12</v>
      </c>
      <c r="AL55">
        <v>20.74</v>
      </c>
      <c r="AM55">
        <v>42.55</v>
      </c>
      <c r="AN55">
        <v>16.12</v>
      </c>
      <c r="AO55">
        <v>59</v>
      </c>
      <c r="AP55">
        <v>16.12</v>
      </c>
      <c r="AQ55">
        <v>5472</v>
      </c>
      <c r="AR55">
        <v>245</v>
      </c>
      <c r="AS55">
        <v>16.12</v>
      </c>
      <c r="AT55">
        <v>25.52</v>
      </c>
      <c r="AU55">
        <v>119.84</v>
      </c>
      <c r="AV55">
        <v>1739.29</v>
      </c>
      <c r="AW55">
        <v>49.84</v>
      </c>
      <c r="AX55">
        <v>801.99</v>
      </c>
      <c r="AY55">
        <v>52.34</v>
      </c>
      <c r="AZ55">
        <v>16.12</v>
      </c>
      <c r="BA55">
        <v>67.48</v>
      </c>
      <c r="BB55">
        <v>57.46</v>
      </c>
      <c r="BC55">
        <v>644.61</v>
      </c>
      <c r="BD55">
        <v>80.5</v>
      </c>
      <c r="BE55">
        <v>21.52</v>
      </c>
      <c r="BF55">
        <v>16.12</v>
      </c>
      <c r="BG55">
        <v>16.12</v>
      </c>
      <c r="BH55">
        <v>149.80000000000001</v>
      </c>
      <c r="BI55">
        <v>16.12</v>
      </c>
      <c r="BJ55">
        <v>160.69999999999999</v>
      </c>
      <c r="BK55">
        <v>20.74</v>
      </c>
      <c r="BL55">
        <v>490</v>
      </c>
      <c r="BM55">
        <v>590.79999999999995</v>
      </c>
      <c r="BN55">
        <v>118.72</v>
      </c>
      <c r="BO55">
        <v>42.56</v>
      </c>
      <c r="BP55">
        <v>129.04</v>
      </c>
      <c r="BQ55">
        <v>18.54</v>
      </c>
      <c r="BR55">
        <v>12.9</v>
      </c>
      <c r="BS55">
        <v>386410</v>
      </c>
      <c r="BT55">
        <v>3989.65</v>
      </c>
      <c r="BU55" s="13" t="str">
        <f>WSP[[#This Row],[Tier]]&amp;" - "&amp;DOLLAR(WSP[[#This Row],[United States]],2)&amp;" USD"</f>
        <v>53 - $18.54 USD</v>
      </c>
    </row>
    <row r="56" spans="1:73" x14ac:dyDescent="0.25">
      <c r="A56">
        <v>54</v>
      </c>
      <c r="B56">
        <v>18.89</v>
      </c>
      <c r="C56">
        <v>1436.4</v>
      </c>
      <c r="D56">
        <v>188.3</v>
      </c>
      <c r="E56">
        <v>22.94</v>
      </c>
      <c r="F56">
        <v>16.43</v>
      </c>
      <c r="G56">
        <v>1547</v>
      </c>
      <c r="H56">
        <v>16.43</v>
      </c>
      <c r="I56">
        <v>37.1</v>
      </c>
      <c r="J56">
        <v>24.47</v>
      </c>
      <c r="K56">
        <v>18.89</v>
      </c>
      <c r="L56">
        <v>15330</v>
      </c>
      <c r="M56" t="s">
        <v>530</v>
      </c>
      <c r="N56">
        <v>42630</v>
      </c>
      <c r="O56">
        <v>9450</v>
      </c>
      <c r="P56">
        <v>113.4</v>
      </c>
      <c r="Q56">
        <v>16.43</v>
      </c>
      <c r="R56">
        <v>328.09</v>
      </c>
      <c r="S56">
        <v>130.87</v>
      </c>
      <c r="T56">
        <v>113.4</v>
      </c>
      <c r="U56">
        <v>16.43</v>
      </c>
      <c r="V56">
        <v>16.43</v>
      </c>
      <c r="W56">
        <v>16.43</v>
      </c>
      <c r="X56">
        <v>16.43</v>
      </c>
      <c r="Y56">
        <v>16.43</v>
      </c>
      <c r="Z56">
        <v>102.9</v>
      </c>
      <c r="AA56">
        <v>3280.87</v>
      </c>
      <c r="AB56">
        <v>2456</v>
      </c>
      <c r="AC56">
        <v>966</v>
      </c>
      <c r="AD56">
        <v>178500</v>
      </c>
      <c r="AE56">
        <v>16.43</v>
      </c>
      <c r="AF56">
        <v>82.6</v>
      </c>
      <c r="AG56">
        <v>16.43</v>
      </c>
      <c r="AH56">
        <v>1800</v>
      </c>
      <c r="AI56">
        <v>2799.58</v>
      </c>
      <c r="AJ56">
        <v>16864</v>
      </c>
      <c r="AK56">
        <v>16.43</v>
      </c>
      <c r="AL56">
        <v>21.39</v>
      </c>
      <c r="AM56">
        <v>43.34</v>
      </c>
      <c r="AN56">
        <v>16.43</v>
      </c>
      <c r="AO56">
        <v>60</v>
      </c>
      <c r="AP56">
        <v>16.43</v>
      </c>
      <c r="AQ56">
        <v>5575.2</v>
      </c>
      <c r="AR56">
        <v>249.9</v>
      </c>
      <c r="AS56">
        <v>16.43</v>
      </c>
      <c r="AT56">
        <v>25.87</v>
      </c>
      <c r="AU56">
        <v>122.64</v>
      </c>
      <c r="AV56">
        <v>1770.72</v>
      </c>
      <c r="AW56">
        <v>50.82</v>
      </c>
      <c r="AX56">
        <v>817.32</v>
      </c>
      <c r="AY56">
        <v>53.56</v>
      </c>
      <c r="AZ56">
        <v>16.43</v>
      </c>
      <c r="BA56">
        <v>68.739999999999995</v>
      </c>
      <c r="BB56">
        <v>58.56</v>
      </c>
      <c r="BC56">
        <v>656.78</v>
      </c>
      <c r="BD56">
        <v>81.900000000000006</v>
      </c>
      <c r="BE56">
        <v>22.18</v>
      </c>
      <c r="BF56">
        <v>16.43</v>
      </c>
      <c r="BG56">
        <v>16.43</v>
      </c>
      <c r="BH56">
        <v>153.30000000000001</v>
      </c>
      <c r="BI56">
        <v>16.43</v>
      </c>
      <c r="BJ56">
        <v>163.74</v>
      </c>
      <c r="BK56">
        <v>21.39</v>
      </c>
      <c r="BL56">
        <v>500</v>
      </c>
      <c r="BM56">
        <v>601.29999999999995</v>
      </c>
      <c r="BN56">
        <v>120.96</v>
      </c>
      <c r="BO56">
        <v>42.98</v>
      </c>
      <c r="BP56">
        <v>131.47999999999999</v>
      </c>
      <c r="BQ56">
        <v>18.89</v>
      </c>
      <c r="BR56">
        <v>13.14</v>
      </c>
      <c r="BS56">
        <v>393695</v>
      </c>
      <c r="BT56">
        <v>4064.9</v>
      </c>
      <c r="BU56" s="13" t="str">
        <f>WSP[[#This Row],[Tier]]&amp;" - "&amp;DOLLAR(WSP[[#This Row],[United States]],2)&amp;" USD"</f>
        <v>54 - $18.89 USD</v>
      </c>
    </row>
    <row r="57" spans="1:73" x14ac:dyDescent="0.25">
      <c r="A57">
        <v>55</v>
      </c>
      <c r="B57">
        <v>19.239999999999998</v>
      </c>
      <c r="C57">
        <v>1463</v>
      </c>
      <c r="D57">
        <v>191.8</v>
      </c>
      <c r="E57">
        <v>23.35</v>
      </c>
      <c r="F57">
        <v>16.73</v>
      </c>
      <c r="G57">
        <v>1575</v>
      </c>
      <c r="H57">
        <v>16.73</v>
      </c>
      <c r="I57">
        <v>37.799999999999997</v>
      </c>
      <c r="J57">
        <v>24.96</v>
      </c>
      <c r="K57">
        <v>19.239999999999998</v>
      </c>
      <c r="L57">
        <v>15680</v>
      </c>
      <c r="M57" t="s">
        <v>530</v>
      </c>
      <c r="N57">
        <v>43680</v>
      </c>
      <c r="O57">
        <v>9625</v>
      </c>
      <c r="P57">
        <v>115.5</v>
      </c>
      <c r="Q57">
        <v>16.73</v>
      </c>
      <c r="R57">
        <v>334.17</v>
      </c>
      <c r="S57">
        <v>133.91</v>
      </c>
      <c r="T57">
        <v>115.5</v>
      </c>
      <c r="U57">
        <v>16.73</v>
      </c>
      <c r="V57">
        <v>16.73</v>
      </c>
      <c r="W57">
        <v>16.73</v>
      </c>
      <c r="X57">
        <v>16.73</v>
      </c>
      <c r="Y57">
        <v>16.73</v>
      </c>
      <c r="Z57">
        <v>104.3</v>
      </c>
      <c r="AA57">
        <v>3341.74</v>
      </c>
      <c r="AB57">
        <v>2502</v>
      </c>
      <c r="AC57">
        <v>980</v>
      </c>
      <c r="AD57">
        <v>182000</v>
      </c>
      <c r="AE57">
        <v>16.73</v>
      </c>
      <c r="AF57">
        <v>84</v>
      </c>
      <c r="AG57">
        <v>16.73</v>
      </c>
      <c r="AH57">
        <v>1833</v>
      </c>
      <c r="AI57">
        <v>2852.15</v>
      </c>
      <c r="AJ57">
        <v>17182</v>
      </c>
      <c r="AK57">
        <v>16.73</v>
      </c>
      <c r="AL57">
        <v>22.04</v>
      </c>
      <c r="AM57">
        <v>44.13</v>
      </c>
      <c r="AN57">
        <v>16.73</v>
      </c>
      <c r="AO57">
        <v>61</v>
      </c>
      <c r="AP57">
        <v>16.73</v>
      </c>
      <c r="AQ57">
        <v>5678.4</v>
      </c>
      <c r="AR57">
        <v>254.8</v>
      </c>
      <c r="AS57">
        <v>16.73</v>
      </c>
      <c r="AT57">
        <v>26.22</v>
      </c>
      <c r="AU57">
        <v>125.44</v>
      </c>
      <c r="AV57">
        <v>1802.15</v>
      </c>
      <c r="AW57">
        <v>51.8</v>
      </c>
      <c r="AX57">
        <v>832.65</v>
      </c>
      <c r="AY57">
        <v>54.78</v>
      </c>
      <c r="AZ57">
        <v>16.73</v>
      </c>
      <c r="BA57">
        <v>70</v>
      </c>
      <c r="BB57">
        <v>59.65</v>
      </c>
      <c r="BC57">
        <v>668.96</v>
      </c>
      <c r="BD57">
        <v>83.3</v>
      </c>
      <c r="BE57">
        <v>22.83</v>
      </c>
      <c r="BF57">
        <v>16.73</v>
      </c>
      <c r="BG57">
        <v>16.73</v>
      </c>
      <c r="BH57">
        <v>156.80000000000001</v>
      </c>
      <c r="BI57">
        <v>16.73</v>
      </c>
      <c r="BJ57">
        <v>166.78</v>
      </c>
      <c r="BK57">
        <v>22.04</v>
      </c>
      <c r="BL57">
        <v>510</v>
      </c>
      <c r="BM57">
        <v>611.79999999999995</v>
      </c>
      <c r="BN57">
        <v>123.2</v>
      </c>
      <c r="BO57">
        <v>43.4</v>
      </c>
      <c r="BP57">
        <v>133.91</v>
      </c>
      <c r="BQ57">
        <v>19.239999999999998</v>
      </c>
      <c r="BR57">
        <v>13.39</v>
      </c>
      <c r="BS57">
        <v>400981</v>
      </c>
      <c r="BT57">
        <v>4140.1499999999996</v>
      </c>
      <c r="BU57" s="13" t="str">
        <f>WSP[[#This Row],[Tier]]&amp;" - "&amp;DOLLAR(WSP[[#This Row],[United States]],2)&amp;" USD"</f>
        <v>55 - $19.24 USD</v>
      </c>
    </row>
    <row r="58" spans="1:73" x14ac:dyDescent="0.25">
      <c r="A58">
        <v>56</v>
      </c>
      <c r="B58">
        <v>19.59</v>
      </c>
      <c r="C58">
        <v>1489.6</v>
      </c>
      <c r="D58">
        <v>195.3</v>
      </c>
      <c r="E58">
        <v>23.77</v>
      </c>
      <c r="F58">
        <v>17.04</v>
      </c>
      <c r="G58">
        <v>1603</v>
      </c>
      <c r="H58">
        <v>17.04</v>
      </c>
      <c r="I58">
        <v>38.5</v>
      </c>
      <c r="J58">
        <v>25.44</v>
      </c>
      <c r="K58">
        <v>19.59</v>
      </c>
      <c r="L58">
        <v>16030</v>
      </c>
      <c r="M58" t="s">
        <v>530</v>
      </c>
      <c r="N58">
        <v>44730</v>
      </c>
      <c r="O58">
        <v>9800</v>
      </c>
      <c r="P58">
        <v>117.6</v>
      </c>
      <c r="Q58">
        <v>17.04</v>
      </c>
      <c r="R58">
        <v>340.26</v>
      </c>
      <c r="S58">
        <v>136.96</v>
      </c>
      <c r="T58">
        <v>117.6</v>
      </c>
      <c r="U58">
        <v>17.04</v>
      </c>
      <c r="V58">
        <v>17.04</v>
      </c>
      <c r="W58">
        <v>17.04</v>
      </c>
      <c r="X58">
        <v>17.04</v>
      </c>
      <c r="Y58">
        <v>17.04</v>
      </c>
      <c r="Z58">
        <v>105.7</v>
      </c>
      <c r="AA58">
        <v>3402.61</v>
      </c>
      <c r="AB58">
        <v>2547</v>
      </c>
      <c r="AC58">
        <v>994</v>
      </c>
      <c r="AD58">
        <v>185500</v>
      </c>
      <c r="AE58">
        <v>17.04</v>
      </c>
      <c r="AF58">
        <v>85.4</v>
      </c>
      <c r="AG58">
        <v>17.04</v>
      </c>
      <c r="AH58">
        <v>1867</v>
      </c>
      <c r="AI58">
        <v>2904.72</v>
      </c>
      <c r="AJ58">
        <v>17500</v>
      </c>
      <c r="AK58">
        <v>17.04</v>
      </c>
      <c r="AL58">
        <v>22.69</v>
      </c>
      <c r="AM58">
        <v>44.92</v>
      </c>
      <c r="AN58">
        <v>17.04</v>
      </c>
      <c r="AO58">
        <v>62</v>
      </c>
      <c r="AP58">
        <v>17.04</v>
      </c>
      <c r="AQ58">
        <v>5781.6</v>
      </c>
      <c r="AR58">
        <v>259.7</v>
      </c>
      <c r="AS58">
        <v>17.04</v>
      </c>
      <c r="AT58">
        <v>26.57</v>
      </c>
      <c r="AU58">
        <v>128.24</v>
      </c>
      <c r="AV58">
        <v>1833.58</v>
      </c>
      <c r="AW58">
        <v>52.78</v>
      </c>
      <c r="AX58">
        <v>847.98</v>
      </c>
      <c r="AY58">
        <v>55.99</v>
      </c>
      <c r="AZ58">
        <v>17.04</v>
      </c>
      <c r="BA58">
        <v>71.260000000000005</v>
      </c>
      <c r="BB58">
        <v>60.75</v>
      </c>
      <c r="BC58">
        <v>681.13</v>
      </c>
      <c r="BD58">
        <v>84.7</v>
      </c>
      <c r="BE58">
        <v>23.49</v>
      </c>
      <c r="BF58">
        <v>17.04</v>
      </c>
      <c r="BG58">
        <v>17.04</v>
      </c>
      <c r="BH58">
        <v>160.30000000000001</v>
      </c>
      <c r="BI58">
        <v>17.04</v>
      </c>
      <c r="BJ58">
        <v>169.83</v>
      </c>
      <c r="BK58">
        <v>22.69</v>
      </c>
      <c r="BL58">
        <v>520</v>
      </c>
      <c r="BM58">
        <v>622.29999999999995</v>
      </c>
      <c r="BN58">
        <v>125.44</v>
      </c>
      <c r="BO58">
        <v>43.82</v>
      </c>
      <c r="BP58">
        <v>136.35</v>
      </c>
      <c r="BQ58">
        <v>19.59</v>
      </c>
      <c r="BR58">
        <v>13.63</v>
      </c>
      <c r="BS58">
        <v>408267</v>
      </c>
      <c r="BT58">
        <v>4215.3999999999996</v>
      </c>
      <c r="BU58" s="13" t="str">
        <f>WSP[[#This Row],[Tier]]&amp;" - "&amp;DOLLAR(WSP[[#This Row],[United States]],2)&amp;" USD"</f>
        <v>56 - $19.59 USD</v>
      </c>
    </row>
    <row r="59" spans="1:73" x14ac:dyDescent="0.25">
      <c r="A59">
        <v>57</v>
      </c>
      <c r="B59">
        <v>19.940000000000001</v>
      </c>
      <c r="C59">
        <v>1516.2</v>
      </c>
      <c r="D59">
        <v>198.8</v>
      </c>
      <c r="E59">
        <v>24.18</v>
      </c>
      <c r="F59">
        <v>17.34</v>
      </c>
      <c r="G59">
        <v>1631</v>
      </c>
      <c r="H59">
        <v>17.34</v>
      </c>
      <c r="I59">
        <v>39.200000000000003</v>
      </c>
      <c r="J59">
        <v>25.93</v>
      </c>
      <c r="K59">
        <v>19.940000000000001</v>
      </c>
      <c r="L59">
        <v>16380</v>
      </c>
      <c r="M59" t="s">
        <v>530</v>
      </c>
      <c r="N59">
        <v>45780</v>
      </c>
      <c r="O59">
        <v>9975</v>
      </c>
      <c r="P59">
        <v>119.7</v>
      </c>
      <c r="Q59">
        <v>17.34</v>
      </c>
      <c r="R59">
        <v>346.35</v>
      </c>
      <c r="S59">
        <v>140</v>
      </c>
      <c r="T59">
        <v>119.7</v>
      </c>
      <c r="U59">
        <v>17.34</v>
      </c>
      <c r="V59">
        <v>17.34</v>
      </c>
      <c r="W59">
        <v>17.34</v>
      </c>
      <c r="X59">
        <v>17.34</v>
      </c>
      <c r="Y59">
        <v>17.34</v>
      </c>
      <c r="Z59">
        <v>107.1</v>
      </c>
      <c r="AA59">
        <v>3463.48</v>
      </c>
      <c r="AB59">
        <v>2593</v>
      </c>
      <c r="AC59">
        <v>1008</v>
      </c>
      <c r="AD59">
        <v>189000</v>
      </c>
      <c r="AE59">
        <v>17.34</v>
      </c>
      <c r="AF59">
        <v>86.8</v>
      </c>
      <c r="AG59">
        <v>17.34</v>
      </c>
      <c r="AH59">
        <v>1900</v>
      </c>
      <c r="AI59">
        <v>2957.29</v>
      </c>
      <c r="AJ59">
        <v>17818</v>
      </c>
      <c r="AK59">
        <v>17.34</v>
      </c>
      <c r="AL59">
        <v>23.33</v>
      </c>
      <c r="AM59">
        <v>45.71</v>
      </c>
      <c r="AN59">
        <v>17.34</v>
      </c>
      <c r="AO59">
        <v>63</v>
      </c>
      <c r="AP59">
        <v>17.34</v>
      </c>
      <c r="AQ59">
        <v>5884.8</v>
      </c>
      <c r="AR59">
        <v>264.60000000000002</v>
      </c>
      <c r="AS59">
        <v>17.34</v>
      </c>
      <c r="AT59">
        <v>26.92</v>
      </c>
      <c r="AU59">
        <v>131.04</v>
      </c>
      <c r="AV59">
        <v>1865.01</v>
      </c>
      <c r="AW59">
        <v>53.76</v>
      </c>
      <c r="AX59">
        <v>863.31</v>
      </c>
      <c r="AY59">
        <v>57.21</v>
      </c>
      <c r="AZ59">
        <v>17.34</v>
      </c>
      <c r="BA59">
        <v>72.52</v>
      </c>
      <c r="BB59">
        <v>61.84</v>
      </c>
      <c r="BC59">
        <v>693.3</v>
      </c>
      <c r="BD59">
        <v>86.1</v>
      </c>
      <c r="BE59">
        <v>24.14</v>
      </c>
      <c r="BF59">
        <v>17.34</v>
      </c>
      <c r="BG59">
        <v>17.34</v>
      </c>
      <c r="BH59">
        <v>163.80000000000001</v>
      </c>
      <c r="BI59">
        <v>17.34</v>
      </c>
      <c r="BJ59">
        <v>172.87</v>
      </c>
      <c r="BK59">
        <v>23.33</v>
      </c>
      <c r="BL59">
        <v>530</v>
      </c>
      <c r="BM59">
        <v>632.79999999999995</v>
      </c>
      <c r="BN59">
        <v>127.68</v>
      </c>
      <c r="BO59">
        <v>44.24</v>
      </c>
      <c r="BP59">
        <v>138.78</v>
      </c>
      <c r="BQ59">
        <v>19.940000000000001</v>
      </c>
      <c r="BR59">
        <v>13.87</v>
      </c>
      <c r="BS59">
        <v>415552</v>
      </c>
      <c r="BT59">
        <v>4290.6499999999996</v>
      </c>
      <c r="BU59" s="13" t="str">
        <f>WSP[[#This Row],[Tier]]&amp;" - "&amp;DOLLAR(WSP[[#This Row],[United States]],2)&amp;" USD"</f>
        <v>57 - $19.94 USD</v>
      </c>
    </row>
    <row r="60" spans="1:73" x14ac:dyDescent="0.25">
      <c r="A60">
        <v>58</v>
      </c>
      <c r="B60">
        <v>20.29</v>
      </c>
      <c r="C60">
        <v>1542.8</v>
      </c>
      <c r="D60">
        <v>202.3</v>
      </c>
      <c r="E60">
        <v>24.6</v>
      </c>
      <c r="F60">
        <v>17.649999999999999</v>
      </c>
      <c r="G60">
        <v>1659</v>
      </c>
      <c r="H60">
        <v>17.649999999999999</v>
      </c>
      <c r="I60">
        <v>39.9</v>
      </c>
      <c r="J60">
        <v>26.42</v>
      </c>
      <c r="K60">
        <v>20.29</v>
      </c>
      <c r="L60">
        <v>16730</v>
      </c>
      <c r="M60" t="s">
        <v>530</v>
      </c>
      <c r="N60">
        <v>46830</v>
      </c>
      <c r="O60">
        <v>10150</v>
      </c>
      <c r="P60">
        <v>121.8</v>
      </c>
      <c r="Q60">
        <v>17.649999999999999</v>
      </c>
      <c r="R60">
        <v>352.43</v>
      </c>
      <c r="S60">
        <v>143.04</v>
      </c>
      <c r="T60">
        <v>121.8</v>
      </c>
      <c r="U60">
        <v>17.649999999999999</v>
      </c>
      <c r="V60">
        <v>17.649999999999999</v>
      </c>
      <c r="W60">
        <v>17.649999999999999</v>
      </c>
      <c r="X60">
        <v>17.649999999999999</v>
      </c>
      <c r="Y60">
        <v>17.649999999999999</v>
      </c>
      <c r="Z60">
        <v>108.5</v>
      </c>
      <c r="AA60">
        <v>3524.35</v>
      </c>
      <c r="AB60">
        <v>2638</v>
      </c>
      <c r="AC60">
        <v>1022</v>
      </c>
      <c r="AD60">
        <v>192500</v>
      </c>
      <c r="AE60">
        <v>17.649999999999999</v>
      </c>
      <c r="AF60">
        <v>88.2</v>
      </c>
      <c r="AG60">
        <v>17.649999999999999</v>
      </c>
      <c r="AH60">
        <v>1933</v>
      </c>
      <c r="AI60">
        <v>3009.86</v>
      </c>
      <c r="AJ60">
        <v>18136</v>
      </c>
      <c r="AK60">
        <v>17.649999999999999</v>
      </c>
      <c r="AL60">
        <v>23.98</v>
      </c>
      <c r="AM60">
        <v>46.5</v>
      </c>
      <c r="AN60">
        <v>17.649999999999999</v>
      </c>
      <c r="AO60">
        <v>64</v>
      </c>
      <c r="AP60">
        <v>17.649999999999999</v>
      </c>
      <c r="AQ60">
        <v>5987.9</v>
      </c>
      <c r="AR60">
        <v>269.5</v>
      </c>
      <c r="AS60">
        <v>17.649999999999999</v>
      </c>
      <c r="AT60">
        <v>27.27</v>
      </c>
      <c r="AU60">
        <v>133.84</v>
      </c>
      <c r="AV60">
        <v>1896.44</v>
      </c>
      <c r="AW60">
        <v>54.74</v>
      </c>
      <c r="AX60">
        <v>878.64</v>
      </c>
      <c r="AY60">
        <v>58.43</v>
      </c>
      <c r="AZ60">
        <v>17.649999999999999</v>
      </c>
      <c r="BA60">
        <v>73.78</v>
      </c>
      <c r="BB60">
        <v>62.94</v>
      </c>
      <c r="BC60">
        <v>705.48</v>
      </c>
      <c r="BD60">
        <v>87.5</v>
      </c>
      <c r="BE60">
        <v>24.79</v>
      </c>
      <c r="BF60">
        <v>17.649999999999999</v>
      </c>
      <c r="BG60">
        <v>17.649999999999999</v>
      </c>
      <c r="BH60">
        <v>167.3</v>
      </c>
      <c r="BI60">
        <v>17.649999999999999</v>
      </c>
      <c r="BJ60">
        <v>175.91</v>
      </c>
      <c r="BK60">
        <v>23.98</v>
      </c>
      <c r="BL60">
        <v>540</v>
      </c>
      <c r="BM60">
        <v>643.29999999999995</v>
      </c>
      <c r="BN60">
        <v>129.91999999999999</v>
      </c>
      <c r="BO60">
        <v>44.66</v>
      </c>
      <c r="BP60">
        <v>141.22</v>
      </c>
      <c r="BQ60">
        <v>20.29</v>
      </c>
      <c r="BR60">
        <v>14.12</v>
      </c>
      <c r="BS60">
        <v>422838</v>
      </c>
      <c r="BT60">
        <v>4365.8999999999996</v>
      </c>
      <c r="BU60" s="13" t="str">
        <f>WSP[[#This Row],[Tier]]&amp;" - "&amp;DOLLAR(WSP[[#This Row],[United States]],2)&amp;" USD"</f>
        <v>58 - $20.29 USD</v>
      </c>
    </row>
    <row r="61" spans="1:73" x14ac:dyDescent="0.25">
      <c r="A61">
        <v>59</v>
      </c>
      <c r="B61">
        <v>20.64</v>
      </c>
      <c r="C61">
        <v>1569.4</v>
      </c>
      <c r="D61">
        <v>205.8</v>
      </c>
      <c r="E61">
        <v>25.01</v>
      </c>
      <c r="F61">
        <v>17.95</v>
      </c>
      <c r="G61">
        <v>1687</v>
      </c>
      <c r="H61">
        <v>17.95</v>
      </c>
      <c r="I61">
        <v>40.6</v>
      </c>
      <c r="J61">
        <v>26.9</v>
      </c>
      <c r="K61">
        <v>20.64</v>
      </c>
      <c r="L61">
        <v>17080</v>
      </c>
      <c r="M61" t="s">
        <v>530</v>
      </c>
      <c r="N61">
        <v>47880</v>
      </c>
      <c r="O61">
        <v>10325</v>
      </c>
      <c r="P61">
        <v>123.9</v>
      </c>
      <c r="Q61">
        <v>17.95</v>
      </c>
      <c r="R61">
        <v>358.52</v>
      </c>
      <c r="S61">
        <v>146.09</v>
      </c>
      <c r="T61">
        <v>123.9</v>
      </c>
      <c r="U61">
        <v>17.95</v>
      </c>
      <c r="V61">
        <v>17.95</v>
      </c>
      <c r="W61">
        <v>17.95</v>
      </c>
      <c r="X61">
        <v>17.95</v>
      </c>
      <c r="Y61">
        <v>17.95</v>
      </c>
      <c r="Z61">
        <v>109.9</v>
      </c>
      <c r="AA61">
        <v>3585.22</v>
      </c>
      <c r="AB61">
        <v>2684</v>
      </c>
      <c r="AC61">
        <v>1036</v>
      </c>
      <c r="AD61">
        <v>196000</v>
      </c>
      <c r="AE61">
        <v>17.95</v>
      </c>
      <c r="AF61">
        <v>89.6</v>
      </c>
      <c r="AG61">
        <v>17.95</v>
      </c>
      <c r="AH61">
        <v>1967</v>
      </c>
      <c r="AI61">
        <v>3062.43</v>
      </c>
      <c r="AJ61">
        <v>18455</v>
      </c>
      <c r="AK61">
        <v>17.95</v>
      </c>
      <c r="AL61">
        <v>24.63</v>
      </c>
      <c r="AM61">
        <v>47.3</v>
      </c>
      <c r="AN61">
        <v>17.95</v>
      </c>
      <c r="AO61">
        <v>65</v>
      </c>
      <c r="AP61">
        <v>17.95</v>
      </c>
      <c r="AQ61">
        <v>6091.1</v>
      </c>
      <c r="AR61">
        <v>274.39999999999998</v>
      </c>
      <c r="AS61">
        <v>17.95</v>
      </c>
      <c r="AT61">
        <v>27.62</v>
      </c>
      <c r="AU61">
        <v>136.63999999999999</v>
      </c>
      <c r="AV61">
        <v>1927.87</v>
      </c>
      <c r="AW61">
        <v>55.72</v>
      </c>
      <c r="AX61">
        <v>893.97</v>
      </c>
      <c r="AY61">
        <v>59.65</v>
      </c>
      <c r="AZ61">
        <v>17.95</v>
      </c>
      <c r="BA61">
        <v>75.040000000000006</v>
      </c>
      <c r="BB61">
        <v>64.03</v>
      </c>
      <c r="BC61">
        <v>717.65</v>
      </c>
      <c r="BD61">
        <v>88.9</v>
      </c>
      <c r="BE61">
        <v>25.45</v>
      </c>
      <c r="BF61">
        <v>17.95</v>
      </c>
      <c r="BG61">
        <v>17.95</v>
      </c>
      <c r="BH61">
        <v>170.8</v>
      </c>
      <c r="BI61">
        <v>17.95</v>
      </c>
      <c r="BJ61">
        <v>178.96</v>
      </c>
      <c r="BK61">
        <v>24.63</v>
      </c>
      <c r="BL61">
        <v>550</v>
      </c>
      <c r="BM61">
        <v>653.79999999999995</v>
      </c>
      <c r="BN61">
        <v>132.16</v>
      </c>
      <c r="BO61">
        <v>45.08</v>
      </c>
      <c r="BP61">
        <v>143.65</v>
      </c>
      <c r="BQ61">
        <v>20.64</v>
      </c>
      <c r="BR61">
        <v>14.36</v>
      </c>
      <c r="BS61">
        <v>430123</v>
      </c>
      <c r="BT61">
        <v>4441.1499999999996</v>
      </c>
      <c r="BU61" s="13" t="str">
        <f>WSP[[#This Row],[Tier]]&amp;" - "&amp;DOLLAR(WSP[[#This Row],[United States]],2)&amp;" USD"</f>
        <v>59 - $20.64 USD</v>
      </c>
    </row>
    <row r="62" spans="1:73" x14ac:dyDescent="0.25">
      <c r="A62">
        <v>60</v>
      </c>
      <c r="B62">
        <v>20.99</v>
      </c>
      <c r="C62">
        <v>1596</v>
      </c>
      <c r="D62">
        <v>209.3</v>
      </c>
      <c r="E62">
        <v>25.42</v>
      </c>
      <c r="F62">
        <v>18.25</v>
      </c>
      <c r="G62">
        <v>1715</v>
      </c>
      <c r="H62">
        <v>18.25</v>
      </c>
      <c r="I62">
        <v>41.3</v>
      </c>
      <c r="J62">
        <v>27.39</v>
      </c>
      <c r="K62">
        <v>20.99</v>
      </c>
      <c r="L62">
        <v>17430</v>
      </c>
      <c r="M62" t="s">
        <v>530</v>
      </c>
      <c r="N62">
        <v>48930</v>
      </c>
      <c r="O62">
        <v>10500</v>
      </c>
      <c r="P62">
        <v>126</v>
      </c>
      <c r="Q62">
        <v>18.25</v>
      </c>
      <c r="R62">
        <v>364.61</v>
      </c>
      <c r="S62">
        <v>149.13</v>
      </c>
      <c r="T62">
        <v>126</v>
      </c>
      <c r="U62">
        <v>18.25</v>
      </c>
      <c r="V62">
        <v>18.25</v>
      </c>
      <c r="W62">
        <v>18.25</v>
      </c>
      <c r="X62">
        <v>18.25</v>
      </c>
      <c r="Y62">
        <v>18.25</v>
      </c>
      <c r="Z62">
        <v>111.3</v>
      </c>
      <c r="AA62">
        <v>3646.09</v>
      </c>
      <c r="AB62">
        <v>2729</v>
      </c>
      <c r="AC62">
        <v>1050</v>
      </c>
      <c r="AD62">
        <v>199500</v>
      </c>
      <c r="AE62">
        <v>18.25</v>
      </c>
      <c r="AF62">
        <v>91</v>
      </c>
      <c r="AG62">
        <v>18.25</v>
      </c>
      <c r="AH62">
        <v>2000</v>
      </c>
      <c r="AI62">
        <v>3115</v>
      </c>
      <c r="AJ62">
        <v>18773</v>
      </c>
      <c r="AK62">
        <v>18.25</v>
      </c>
      <c r="AL62">
        <v>25.28</v>
      </c>
      <c r="AM62">
        <v>48.09</v>
      </c>
      <c r="AN62">
        <v>18.25</v>
      </c>
      <c r="AO62">
        <v>67</v>
      </c>
      <c r="AP62">
        <v>18.25</v>
      </c>
      <c r="AQ62">
        <v>6194.3</v>
      </c>
      <c r="AR62">
        <v>279.3</v>
      </c>
      <c r="AS62">
        <v>18.25</v>
      </c>
      <c r="AT62">
        <v>27.97</v>
      </c>
      <c r="AU62">
        <v>139.44</v>
      </c>
      <c r="AV62">
        <v>1959.3</v>
      </c>
      <c r="AW62">
        <v>56.7</v>
      </c>
      <c r="AX62">
        <v>909.3</v>
      </c>
      <c r="AY62">
        <v>60.86</v>
      </c>
      <c r="AZ62">
        <v>18.25</v>
      </c>
      <c r="BA62">
        <v>76.3</v>
      </c>
      <c r="BB62">
        <v>65.13</v>
      </c>
      <c r="BC62">
        <v>729.83</v>
      </c>
      <c r="BD62">
        <v>90.3</v>
      </c>
      <c r="BE62">
        <v>26.1</v>
      </c>
      <c r="BF62">
        <v>18.25</v>
      </c>
      <c r="BG62">
        <v>18.25</v>
      </c>
      <c r="BH62">
        <v>174.3</v>
      </c>
      <c r="BI62">
        <v>18.25</v>
      </c>
      <c r="BJ62">
        <v>182</v>
      </c>
      <c r="BK62">
        <v>25.28</v>
      </c>
      <c r="BL62">
        <v>560</v>
      </c>
      <c r="BM62">
        <v>664.3</v>
      </c>
      <c r="BN62">
        <v>134.4</v>
      </c>
      <c r="BO62">
        <v>45.5</v>
      </c>
      <c r="BP62">
        <v>146.09</v>
      </c>
      <c r="BQ62">
        <v>20.99</v>
      </c>
      <c r="BR62">
        <v>14.6</v>
      </c>
      <c r="BS62">
        <v>437409</v>
      </c>
      <c r="BT62">
        <v>4516.3999999999996</v>
      </c>
      <c r="BU62" s="13" t="str">
        <f>WSP[[#This Row],[Tier]]&amp;" - "&amp;DOLLAR(WSP[[#This Row],[United States]],2)&amp;" USD"</f>
        <v>60 - $20.99 USD</v>
      </c>
    </row>
    <row r="63" spans="1:73" x14ac:dyDescent="0.25">
      <c r="A63">
        <v>61</v>
      </c>
      <c r="B63">
        <v>21.34</v>
      </c>
      <c r="C63">
        <v>1622.6</v>
      </c>
      <c r="D63">
        <v>212.8</v>
      </c>
      <c r="E63">
        <v>25.74</v>
      </c>
      <c r="F63">
        <v>18.559999999999999</v>
      </c>
      <c r="G63">
        <v>1744.05</v>
      </c>
      <c r="H63">
        <v>18.559999999999999</v>
      </c>
      <c r="I63">
        <v>42</v>
      </c>
      <c r="J63">
        <v>27.82</v>
      </c>
      <c r="K63">
        <v>21.34</v>
      </c>
      <c r="L63">
        <v>17640</v>
      </c>
      <c r="M63" t="s">
        <v>530</v>
      </c>
      <c r="N63">
        <v>51030</v>
      </c>
      <c r="O63">
        <v>10675</v>
      </c>
      <c r="P63">
        <v>128.1</v>
      </c>
      <c r="Q63">
        <v>18.559999999999999</v>
      </c>
      <c r="R63">
        <v>370.7</v>
      </c>
      <c r="S63">
        <v>151.57</v>
      </c>
      <c r="T63">
        <v>128.44999999999999</v>
      </c>
      <c r="U63">
        <v>18.559999999999999</v>
      </c>
      <c r="V63">
        <v>18.559999999999999</v>
      </c>
      <c r="W63">
        <v>18.559999999999999</v>
      </c>
      <c r="X63">
        <v>18.559999999999999</v>
      </c>
      <c r="Y63">
        <v>18.559999999999999</v>
      </c>
      <c r="Z63">
        <v>112.7</v>
      </c>
      <c r="AA63">
        <v>3706.96</v>
      </c>
      <c r="AB63">
        <v>2773</v>
      </c>
      <c r="AC63">
        <v>1064</v>
      </c>
      <c r="AD63">
        <v>202650</v>
      </c>
      <c r="AE63">
        <v>18.559999999999999</v>
      </c>
      <c r="AF63">
        <v>92.4</v>
      </c>
      <c r="AG63">
        <v>18.559999999999999</v>
      </c>
      <c r="AH63">
        <v>2033</v>
      </c>
      <c r="AI63">
        <v>3167.43</v>
      </c>
      <c r="AJ63">
        <v>19053</v>
      </c>
      <c r="AK63">
        <v>18.559999999999999</v>
      </c>
      <c r="AL63">
        <v>25.93</v>
      </c>
      <c r="AM63">
        <v>48.94</v>
      </c>
      <c r="AN63">
        <v>18.559999999999999</v>
      </c>
      <c r="AO63">
        <v>68</v>
      </c>
      <c r="AP63">
        <v>18.559999999999999</v>
      </c>
      <c r="AQ63">
        <v>6297.6</v>
      </c>
      <c r="AR63">
        <v>282.8</v>
      </c>
      <c r="AS63">
        <v>18.559999999999999</v>
      </c>
      <c r="AT63">
        <v>28.39</v>
      </c>
      <c r="AU63">
        <v>145.04</v>
      </c>
      <c r="AV63">
        <v>1990.87</v>
      </c>
      <c r="AW63">
        <v>57.61</v>
      </c>
      <c r="AX63">
        <v>923.3</v>
      </c>
      <c r="AY63">
        <v>62.69</v>
      </c>
      <c r="AZ63">
        <v>18.559999999999999</v>
      </c>
      <c r="BA63">
        <v>77.56</v>
      </c>
      <c r="BB63">
        <v>66.23</v>
      </c>
      <c r="BC63">
        <v>742</v>
      </c>
      <c r="BD63">
        <v>91.7</v>
      </c>
      <c r="BE63">
        <v>26.43</v>
      </c>
      <c r="BF63">
        <v>18.559999999999999</v>
      </c>
      <c r="BG63">
        <v>18.559999999999999</v>
      </c>
      <c r="BH63">
        <v>181.3</v>
      </c>
      <c r="BI63">
        <v>18.559999999999999</v>
      </c>
      <c r="BJ63">
        <v>188.09</v>
      </c>
      <c r="BK63">
        <v>25.93</v>
      </c>
      <c r="BL63">
        <v>570</v>
      </c>
      <c r="BM63">
        <v>675.57</v>
      </c>
      <c r="BN63">
        <v>136.63999999999999</v>
      </c>
      <c r="BO63">
        <v>46.27</v>
      </c>
      <c r="BP63">
        <v>148.52000000000001</v>
      </c>
      <c r="BQ63">
        <v>21.34</v>
      </c>
      <c r="BR63">
        <v>14.85</v>
      </c>
      <c r="BS63">
        <v>444699</v>
      </c>
      <c r="BT63">
        <v>4591.72</v>
      </c>
      <c r="BU63" s="13" t="str">
        <f>WSP[[#This Row],[Tier]]&amp;" - "&amp;DOLLAR(WSP[[#This Row],[United States]],2)&amp;" USD"</f>
        <v>61 - $21.34 USD</v>
      </c>
    </row>
    <row r="64" spans="1:73" x14ac:dyDescent="0.25">
      <c r="A64">
        <v>62</v>
      </c>
      <c r="B64">
        <v>21.69</v>
      </c>
      <c r="C64">
        <v>1649.2</v>
      </c>
      <c r="D64">
        <v>216.3</v>
      </c>
      <c r="E64">
        <v>26.06</v>
      </c>
      <c r="F64">
        <v>18.86</v>
      </c>
      <c r="G64">
        <v>1773.1</v>
      </c>
      <c r="H64">
        <v>18.86</v>
      </c>
      <c r="I64">
        <v>42.7</v>
      </c>
      <c r="J64">
        <v>28.24</v>
      </c>
      <c r="K64">
        <v>21.69</v>
      </c>
      <c r="L64">
        <v>17850</v>
      </c>
      <c r="M64" t="s">
        <v>530</v>
      </c>
      <c r="N64">
        <v>53130</v>
      </c>
      <c r="O64">
        <v>10850</v>
      </c>
      <c r="P64">
        <v>130.19999999999999</v>
      </c>
      <c r="Q64">
        <v>18.86</v>
      </c>
      <c r="R64">
        <v>376.78</v>
      </c>
      <c r="S64">
        <v>154</v>
      </c>
      <c r="T64">
        <v>130.9</v>
      </c>
      <c r="U64">
        <v>18.86</v>
      </c>
      <c r="V64">
        <v>18.86</v>
      </c>
      <c r="W64">
        <v>18.86</v>
      </c>
      <c r="X64">
        <v>18.86</v>
      </c>
      <c r="Y64">
        <v>18.86</v>
      </c>
      <c r="Z64">
        <v>114.1</v>
      </c>
      <c r="AA64">
        <v>3767.83</v>
      </c>
      <c r="AB64">
        <v>2817</v>
      </c>
      <c r="AC64">
        <v>1078</v>
      </c>
      <c r="AD64">
        <v>205800</v>
      </c>
      <c r="AE64">
        <v>18.86</v>
      </c>
      <c r="AF64">
        <v>93.8</v>
      </c>
      <c r="AG64">
        <v>18.86</v>
      </c>
      <c r="AH64">
        <v>2067</v>
      </c>
      <c r="AI64">
        <v>3219.86</v>
      </c>
      <c r="AJ64">
        <v>19333</v>
      </c>
      <c r="AK64">
        <v>18.86</v>
      </c>
      <c r="AL64">
        <v>26.57</v>
      </c>
      <c r="AM64">
        <v>49.79</v>
      </c>
      <c r="AN64">
        <v>18.86</v>
      </c>
      <c r="AO64">
        <v>69</v>
      </c>
      <c r="AP64">
        <v>18.86</v>
      </c>
      <c r="AQ64">
        <v>6400.9</v>
      </c>
      <c r="AR64">
        <v>286.3</v>
      </c>
      <c r="AS64">
        <v>18.86</v>
      </c>
      <c r="AT64">
        <v>28.81</v>
      </c>
      <c r="AU64">
        <v>150.63999999999999</v>
      </c>
      <c r="AV64">
        <v>2022.44</v>
      </c>
      <c r="AW64">
        <v>58.52</v>
      </c>
      <c r="AX64">
        <v>937.3</v>
      </c>
      <c r="AY64">
        <v>64.52</v>
      </c>
      <c r="AZ64">
        <v>18.86</v>
      </c>
      <c r="BA64">
        <v>78.819999999999993</v>
      </c>
      <c r="BB64">
        <v>67.319999999999993</v>
      </c>
      <c r="BC64">
        <v>754.17</v>
      </c>
      <c r="BD64">
        <v>93.1</v>
      </c>
      <c r="BE64">
        <v>26.76</v>
      </c>
      <c r="BF64">
        <v>18.86</v>
      </c>
      <c r="BG64">
        <v>18.86</v>
      </c>
      <c r="BH64">
        <v>188.3</v>
      </c>
      <c r="BI64">
        <v>18.86</v>
      </c>
      <c r="BJ64">
        <v>194.17</v>
      </c>
      <c r="BK64">
        <v>26.57</v>
      </c>
      <c r="BL64">
        <v>580</v>
      </c>
      <c r="BM64">
        <v>686.84</v>
      </c>
      <c r="BN64">
        <v>138.88</v>
      </c>
      <c r="BO64">
        <v>47.04</v>
      </c>
      <c r="BP64">
        <v>150.96</v>
      </c>
      <c r="BQ64">
        <v>21.69</v>
      </c>
      <c r="BR64">
        <v>15.09</v>
      </c>
      <c r="BS64">
        <v>451989</v>
      </c>
      <c r="BT64">
        <v>4667.04</v>
      </c>
      <c r="BU64" s="13" t="str">
        <f>WSP[[#This Row],[Tier]]&amp;" - "&amp;DOLLAR(WSP[[#This Row],[United States]],2)&amp;" USD"</f>
        <v>62 - $21.69 USD</v>
      </c>
    </row>
    <row r="65" spans="1:73" x14ac:dyDescent="0.25">
      <c r="A65">
        <v>63</v>
      </c>
      <c r="B65">
        <v>22.04</v>
      </c>
      <c r="C65">
        <v>1675.8</v>
      </c>
      <c r="D65">
        <v>219.8</v>
      </c>
      <c r="E65">
        <v>26.38</v>
      </c>
      <c r="F65">
        <v>19.170000000000002</v>
      </c>
      <c r="G65">
        <v>1802.15</v>
      </c>
      <c r="H65">
        <v>19.170000000000002</v>
      </c>
      <c r="I65">
        <v>43.4</v>
      </c>
      <c r="J65">
        <v>28.67</v>
      </c>
      <c r="K65">
        <v>22.04</v>
      </c>
      <c r="L65">
        <v>18060</v>
      </c>
      <c r="M65" t="s">
        <v>530</v>
      </c>
      <c r="N65">
        <v>55230</v>
      </c>
      <c r="O65">
        <v>11025</v>
      </c>
      <c r="P65">
        <v>132.30000000000001</v>
      </c>
      <c r="Q65">
        <v>19.170000000000002</v>
      </c>
      <c r="R65">
        <v>382.87</v>
      </c>
      <c r="S65">
        <v>156.43</v>
      </c>
      <c r="T65">
        <v>133.35</v>
      </c>
      <c r="U65">
        <v>19.170000000000002</v>
      </c>
      <c r="V65">
        <v>19.170000000000002</v>
      </c>
      <c r="W65">
        <v>19.170000000000002</v>
      </c>
      <c r="X65">
        <v>19.170000000000002</v>
      </c>
      <c r="Y65">
        <v>19.170000000000002</v>
      </c>
      <c r="Z65">
        <v>115.5</v>
      </c>
      <c r="AA65">
        <v>3828.7</v>
      </c>
      <c r="AB65">
        <v>2861</v>
      </c>
      <c r="AC65">
        <v>1092</v>
      </c>
      <c r="AD65">
        <v>208950</v>
      </c>
      <c r="AE65">
        <v>19.170000000000002</v>
      </c>
      <c r="AF65">
        <v>95.2</v>
      </c>
      <c r="AG65">
        <v>19.170000000000002</v>
      </c>
      <c r="AH65">
        <v>2100</v>
      </c>
      <c r="AI65">
        <v>3272.29</v>
      </c>
      <c r="AJ65">
        <v>19613</v>
      </c>
      <c r="AK65">
        <v>19.170000000000002</v>
      </c>
      <c r="AL65">
        <v>27.22</v>
      </c>
      <c r="AM65">
        <v>50.64</v>
      </c>
      <c r="AN65">
        <v>19.170000000000002</v>
      </c>
      <c r="AO65">
        <v>70</v>
      </c>
      <c r="AP65">
        <v>19.170000000000002</v>
      </c>
      <c r="AQ65">
        <v>6504.3</v>
      </c>
      <c r="AR65">
        <v>289.8</v>
      </c>
      <c r="AS65">
        <v>19.170000000000002</v>
      </c>
      <c r="AT65">
        <v>29.23</v>
      </c>
      <c r="AU65">
        <v>156.24</v>
      </c>
      <c r="AV65">
        <v>2054.0100000000002</v>
      </c>
      <c r="AW65">
        <v>59.43</v>
      </c>
      <c r="AX65">
        <v>951.3</v>
      </c>
      <c r="AY65">
        <v>66.34</v>
      </c>
      <c r="AZ65">
        <v>19.170000000000002</v>
      </c>
      <c r="BA65">
        <v>80.08</v>
      </c>
      <c r="BB65">
        <v>68.42</v>
      </c>
      <c r="BC65">
        <v>766.35</v>
      </c>
      <c r="BD65">
        <v>94.5</v>
      </c>
      <c r="BE65">
        <v>27.08</v>
      </c>
      <c r="BF65">
        <v>19.170000000000002</v>
      </c>
      <c r="BG65">
        <v>19.170000000000002</v>
      </c>
      <c r="BH65">
        <v>195.3</v>
      </c>
      <c r="BI65">
        <v>19.170000000000002</v>
      </c>
      <c r="BJ65">
        <v>200.26</v>
      </c>
      <c r="BK65">
        <v>27.22</v>
      </c>
      <c r="BL65">
        <v>590</v>
      </c>
      <c r="BM65">
        <v>698.11</v>
      </c>
      <c r="BN65">
        <v>141.12</v>
      </c>
      <c r="BO65">
        <v>47.81</v>
      </c>
      <c r="BP65">
        <v>153.38999999999999</v>
      </c>
      <c r="BQ65">
        <v>22.04</v>
      </c>
      <c r="BR65">
        <v>15.33</v>
      </c>
      <c r="BS65">
        <v>459279</v>
      </c>
      <c r="BT65">
        <v>4742.3599999999997</v>
      </c>
      <c r="BU65" s="13" t="str">
        <f>WSP[[#This Row],[Tier]]&amp;" - "&amp;DOLLAR(WSP[[#This Row],[United States]],2)&amp;" USD"</f>
        <v>63 - $22.04 USD</v>
      </c>
    </row>
    <row r="66" spans="1:73" x14ac:dyDescent="0.25">
      <c r="A66">
        <v>64</v>
      </c>
      <c r="B66">
        <v>22.39</v>
      </c>
      <c r="C66">
        <v>1702.4</v>
      </c>
      <c r="D66">
        <v>223.3</v>
      </c>
      <c r="E66">
        <v>26.7</v>
      </c>
      <c r="F66">
        <v>19.47</v>
      </c>
      <c r="G66">
        <v>1831.2</v>
      </c>
      <c r="H66">
        <v>19.47</v>
      </c>
      <c r="I66">
        <v>44.1</v>
      </c>
      <c r="J66">
        <v>29.1</v>
      </c>
      <c r="K66">
        <v>22.39</v>
      </c>
      <c r="L66">
        <v>18270</v>
      </c>
      <c r="M66" t="s">
        <v>530</v>
      </c>
      <c r="N66">
        <v>57330</v>
      </c>
      <c r="O66">
        <v>11200</v>
      </c>
      <c r="P66">
        <v>134.4</v>
      </c>
      <c r="Q66">
        <v>19.47</v>
      </c>
      <c r="R66">
        <v>388.96</v>
      </c>
      <c r="S66">
        <v>158.87</v>
      </c>
      <c r="T66">
        <v>135.80000000000001</v>
      </c>
      <c r="U66">
        <v>19.47</v>
      </c>
      <c r="V66">
        <v>19.47</v>
      </c>
      <c r="W66">
        <v>19.47</v>
      </c>
      <c r="X66">
        <v>19.47</v>
      </c>
      <c r="Y66">
        <v>19.47</v>
      </c>
      <c r="Z66">
        <v>116.9</v>
      </c>
      <c r="AA66">
        <v>3889.57</v>
      </c>
      <c r="AB66">
        <v>2905</v>
      </c>
      <c r="AC66">
        <v>1106</v>
      </c>
      <c r="AD66">
        <v>212100</v>
      </c>
      <c r="AE66">
        <v>19.47</v>
      </c>
      <c r="AF66">
        <v>96.6</v>
      </c>
      <c r="AG66">
        <v>19.47</v>
      </c>
      <c r="AH66">
        <v>2133</v>
      </c>
      <c r="AI66">
        <v>3324.72</v>
      </c>
      <c r="AJ66">
        <v>19893</v>
      </c>
      <c r="AK66">
        <v>19.47</v>
      </c>
      <c r="AL66">
        <v>27.87</v>
      </c>
      <c r="AM66">
        <v>51.5</v>
      </c>
      <c r="AN66">
        <v>19.47</v>
      </c>
      <c r="AO66">
        <v>71</v>
      </c>
      <c r="AP66">
        <v>19.47</v>
      </c>
      <c r="AQ66">
        <v>6607.6</v>
      </c>
      <c r="AR66">
        <v>293.3</v>
      </c>
      <c r="AS66">
        <v>19.47</v>
      </c>
      <c r="AT66">
        <v>29.65</v>
      </c>
      <c r="AU66">
        <v>161.84</v>
      </c>
      <c r="AV66">
        <v>2085.58</v>
      </c>
      <c r="AW66">
        <v>60.34</v>
      </c>
      <c r="AX66">
        <v>965.3</v>
      </c>
      <c r="AY66">
        <v>68.17</v>
      </c>
      <c r="AZ66">
        <v>19.47</v>
      </c>
      <c r="BA66">
        <v>81.34</v>
      </c>
      <c r="BB66">
        <v>69.510000000000005</v>
      </c>
      <c r="BC66">
        <v>778.52</v>
      </c>
      <c r="BD66">
        <v>95.9</v>
      </c>
      <c r="BE66">
        <v>27.41</v>
      </c>
      <c r="BF66">
        <v>19.47</v>
      </c>
      <c r="BG66">
        <v>19.47</v>
      </c>
      <c r="BH66">
        <v>202.3</v>
      </c>
      <c r="BI66">
        <v>19.47</v>
      </c>
      <c r="BJ66">
        <v>206.35</v>
      </c>
      <c r="BK66">
        <v>27.87</v>
      </c>
      <c r="BL66">
        <v>600</v>
      </c>
      <c r="BM66">
        <v>709.38</v>
      </c>
      <c r="BN66">
        <v>143.36000000000001</v>
      </c>
      <c r="BO66">
        <v>48.58</v>
      </c>
      <c r="BP66">
        <v>155.83000000000001</v>
      </c>
      <c r="BQ66">
        <v>22.39</v>
      </c>
      <c r="BR66">
        <v>15.58</v>
      </c>
      <c r="BS66">
        <v>466570</v>
      </c>
      <c r="BT66">
        <v>4817.68</v>
      </c>
      <c r="BU66" s="13" t="str">
        <f>WSP[[#This Row],[Tier]]&amp;" - "&amp;DOLLAR(WSP[[#This Row],[United States]],2)&amp;" USD"</f>
        <v>64 - $22.39 USD</v>
      </c>
    </row>
    <row r="67" spans="1:73" x14ac:dyDescent="0.25">
      <c r="A67">
        <v>65</v>
      </c>
      <c r="B67">
        <v>22.74</v>
      </c>
      <c r="C67">
        <v>1729</v>
      </c>
      <c r="D67">
        <v>226.8</v>
      </c>
      <c r="E67">
        <v>27.01</v>
      </c>
      <c r="F67">
        <v>19.78</v>
      </c>
      <c r="G67">
        <v>1860.25</v>
      </c>
      <c r="H67">
        <v>19.78</v>
      </c>
      <c r="I67">
        <v>44.8</v>
      </c>
      <c r="J67">
        <v>29.52</v>
      </c>
      <c r="K67">
        <v>22.74</v>
      </c>
      <c r="L67">
        <v>18480</v>
      </c>
      <c r="M67" t="s">
        <v>530</v>
      </c>
      <c r="N67">
        <v>59430</v>
      </c>
      <c r="O67">
        <v>11375</v>
      </c>
      <c r="P67">
        <v>136.5</v>
      </c>
      <c r="Q67">
        <v>19.78</v>
      </c>
      <c r="R67">
        <v>395.04</v>
      </c>
      <c r="S67">
        <v>161.30000000000001</v>
      </c>
      <c r="T67">
        <v>138.25</v>
      </c>
      <c r="U67">
        <v>19.78</v>
      </c>
      <c r="V67">
        <v>19.78</v>
      </c>
      <c r="W67">
        <v>19.78</v>
      </c>
      <c r="X67">
        <v>19.78</v>
      </c>
      <c r="Y67">
        <v>19.78</v>
      </c>
      <c r="Z67">
        <v>118.3</v>
      </c>
      <c r="AA67">
        <v>3950.43</v>
      </c>
      <c r="AB67">
        <v>2948</v>
      </c>
      <c r="AC67">
        <v>1120</v>
      </c>
      <c r="AD67">
        <v>215250</v>
      </c>
      <c r="AE67">
        <v>19.78</v>
      </c>
      <c r="AF67">
        <v>98</v>
      </c>
      <c r="AG67">
        <v>19.78</v>
      </c>
      <c r="AH67">
        <v>2167</v>
      </c>
      <c r="AI67">
        <v>3377.15</v>
      </c>
      <c r="AJ67">
        <v>20173</v>
      </c>
      <c r="AK67">
        <v>19.78</v>
      </c>
      <c r="AL67">
        <v>28.52</v>
      </c>
      <c r="AM67">
        <v>52.35</v>
      </c>
      <c r="AN67">
        <v>19.78</v>
      </c>
      <c r="AO67">
        <v>72</v>
      </c>
      <c r="AP67">
        <v>19.78</v>
      </c>
      <c r="AQ67">
        <v>6710.9</v>
      </c>
      <c r="AR67">
        <v>296.8</v>
      </c>
      <c r="AS67">
        <v>19.78</v>
      </c>
      <c r="AT67">
        <v>30.07</v>
      </c>
      <c r="AU67">
        <v>167.44</v>
      </c>
      <c r="AV67">
        <v>2117.15</v>
      </c>
      <c r="AW67">
        <v>61.25</v>
      </c>
      <c r="AX67">
        <v>979.3</v>
      </c>
      <c r="AY67">
        <v>69.989999999999995</v>
      </c>
      <c r="AZ67">
        <v>19.78</v>
      </c>
      <c r="BA67">
        <v>82.6</v>
      </c>
      <c r="BB67">
        <v>70.61</v>
      </c>
      <c r="BC67">
        <v>790.7</v>
      </c>
      <c r="BD67">
        <v>97.3</v>
      </c>
      <c r="BE67">
        <v>27.74</v>
      </c>
      <c r="BF67">
        <v>19.78</v>
      </c>
      <c r="BG67">
        <v>19.78</v>
      </c>
      <c r="BH67">
        <v>209.3</v>
      </c>
      <c r="BI67">
        <v>19.78</v>
      </c>
      <c r="BJ67">
        <v>212.43</v>
      </c>
      <c r="BK67">
        <v>28.52</v>
      </c>
      <c r="BL67">
        <v>610</v>
      </c>
      <c r="BM67">
        <v>720.65</v>
      </c>
      <c r="BN67">
        <v>145.6</v>
      </c>
      <c r="BO67">
        <v>49.35</v>
      </c>
      <c r="BP67">
        <v>158.26</v>
      </c>
      <c r="BQ67">
        <v>22.74</v>
      </c>
      <c r="BR67">
        <v>15.82</v>
      </c>
      <c r="BS67">
        <v>473860</v>
      </c>
      <c r="BT67">
        <v>4893</v>
      </c>
      <c r="BU67" s="13" t="str">
        <f>WSP[[#This Row],[Tier]]&amp;" - "&amp;DOLLAR(WSP[[#This Row],[United States]],2)&amp;" USD"</f>
        <v>65 - $22.74 USD</v>
      </c>
    </row>
    <row r="68" spans="1:73" x14ac:dyDescent="0.25">
      <c r="A68">
        <v>66</v>
      </c>
      <c r="B68">
        <v>23.09</v>
      </c>
      <c r="C68">
        <v>1755.6</v>
      </c>
      <c r="D68">
        <v>230.3</v>
      </c>
      <c r="E68">
        <v>27.33</v>
      </c>
      <c r="F68">
        <v>20.079999999999998</v>
      </c>
      <c r="G68">
        <v>1889.3</v>
      </c>
      <c r="H68">
        <v>20.079999999999998</v>
      </c>
      <c r="I68">
        <v>45.5</v>
      </c>
      <c r="J68">
        <v>29.95</v>
      </c>
      <c r="K68">
        <v>23.09</v>
      </c>
      <c r="L68">
        <v>18690</v>
      </c>
      <c r="M68" t="s">
        <v>530</v>
      </c>
      <c r="N68">
        <v>61530</v>
      </c>
      <c r="O68">
        <v>11550</v>
      </c>
      <c r="P68">
        <v>138.6</v>
      </c>
      <c r="Q68">
        <v>20.079999999999998</v>
      </c>
      <c r="R68">
        <v>401.13</v>
      </c>
      <c r="S68">
        <v>163.74</v>
      </c>
      <c r="T68">
        <v>140.69999999999999</v>
      </c>
      <c r="U68">
        <v>20.079999999999998</v>
      </c>
      <c r="V68">
        <v>20.079999999999998</v>
      </c>
      <c r="W68">
        <v>20.079999999999998</v>
      </c>
      <c r="X68">
        <v>20.079999999999998</v>
      </c>
      <c r="Y68">
        <v>20.079999999999998</v>
      </c>
      <c r="Z68">
        <v>119.7</v>
      </c>
      <c r="AA68">
        <v>4011.3</v>
      </c>
      <c r="AB68">
        <v>2992</v>
      </c>
      <c r="AC68">
        <v>1134</v>
      </c>
      <c r="AD68">
        <v>218400</v>
      </c>
      <c r="AE68">
        <v>20.079999999999998</v>
      </c>
      <c r="AF68">
        <v>99.4</v>
      </c>
      <c r="AG68">
        <v>20.079999999999998</v>
      </c>
      <c r="AH68">
        <v>2200</v>
      </c>
      <c r="AI68">
        <v>3429.58</v>
      </c>
      <c r="AJ68">
        <v>20453</v>
      </c>
      <c r="AK68">
        <v>20.079999999999998</v>
      </c>
      <c r="AL68">
        <v>29.17</v>
      </c>
      <c r="AM68">
        <v>53.2</v>
      </c>
      <c r="AN68">
        <v>20.079999999999998</v>
      </c>
      <c r="AO68">
        <v>73</v>
      </c>
      <c r="AP68">
        <v>20.079999999999998</v>
      </c>
      <c r="AQ68">
        <v>6814.2</v>
      </c>
      <c r="AR68">
        <v>300.3</v>
      </c>
      <c r="AS68">
        <v>20.079999999999998</v>
      </c>
      <c r="AT68">
        <v>30.49</v>
      </c>
      <c r="AU68">
        <v>173.04</v>
      </c>
      <c r="AV68">
        <v>2148.7199999999998</v>
      </c>
      <c r="AW68">
        <v>62.16</v>
      </c>
      <c r="AX68">
        <v>993.3</v>
      </c>
      <c r="AY68">
        <v>71.819999999999993</v>
      </c>
      <c r="AZ68">
        <v>20.079999999999998</v>
      </c>
      <c r="BA68">
        <v>83.86</v>
      </c>
      <c r="BB68">
        <v>71.7</v>
      </c>
      <c r="BC68">
        <v>802.87</v>
      </c>
      <c r="BD68">
        <v>98.7</v>
      </c>
      <c r="BE68">
        <v>28.07</v>
      </c>
      <c r="BF68">
        <v>20.079999999999998</v>
      </c>
      <c r="BG68">
        <v>20.079999999999998</v>
      </c>
      <c r="BH68">
        <v>216.3</v>
      </c>
      <c r="BI68">
        <v>20.079999999999998</v>
      </c>
      <c r="BJ68">
        <v>218.52</v>
      </c>
      <c r="BK68">
        <v>29.17</v>
      </c>
      <c r="BL68">
        <v>620</v>
      </c>
      <c r="BM68">
        <v>731.92</v>
      </c>
      <c r="BN68">
        <v>147.84</v>
      </c>
      <c r="BO68">
        <v>50.12</v>
      </c>
      <c r="BP68">
        <v>160.69999999999999</v>
      </c>
      <c r="BQ68">
        <v>23.09</v>
      </c>
      <c r="BR68">
        <v>16.059999999999999</v>
      </c>
      <c r="BS68">
        <v>481150</v>
      </c>
      <c r="BT68">
        <v>4968.32</v>
      </c>
      <c r="BU68" s="13" t="str">
        <f>WSP[[#This Row],[Tier]]&amp;" - "&amp;DOLLAR(WSP[[#This Row],[United States]],2)&amp;" USD"</f>
        <v>66 - $23.09 USD</v>
      </c>
    </row>
    <row r="69" spans="1:73" x14ac:dyDescent="0.25">
      <c r="A69">
        <v>67</v>
      </c>
      <c r="B69">
        <v>23.44</v>
      </c>
      <c r="C69">
        <v>1782.2</v>
      </c>
      <c r="D69">
        <v>233.8</v>
      </c>
      <c r="E69">
        <v>27.65</v>
      </c>
      <c r="F69">
        <v>20.39</v>
      </c>
      <c r="G69">
        <v>1918.35</v>
      </c>
      <c r="H69">
        <v>20.39</v>
      </c>
      <c r="I69">
        <v>46.2</v>
      </c>
      <c r="J69">
        <v>30.37</v>
      </c>
      <c r="K69">
        <v>23.44</v>
      </c>
      <c r="L69">
        <v>18900</v>
      </c>
      <c r="M69" t="s">
        <v>530</v>
      </c>
      <c r="N69">
        <v>63630</v>
      </c>
      <c r="O69">
        <v>11725</v>
      </c>
      <c r="P69">
        <v>140.69999999999999</v>
      </c>
      <c r="Q69">
        <v>20.39</v>
      </c>
      <c r="R69">
        <v>407.22</v>
      </c>
      <c r="S69">
        <v>166.17</v>
      </c>
      <c r="T69">
        <v>143.15</v>
      </c>
      <c r="U69">
        <v>20.39</v>
      </c>
      <c r="V69">
        <v>20.39</v>
      </c>
      <c r="W69">
        <v>20.39</v>
      </c>
      <c r="X69">
        <v>20.39</v>
      </c>
      <c r="Y69">
        <v>20.39</v>
      </c>
      <c r="Z69">
        <v>121.1</v>
      </c>
      <c r="AA69">
        <v>4072.17</v>
      </c>
      <c r="AB69">
        <v>3036</v>
      </c>
      <c r="AC69">
        <v>1148</v>
      </c>
      <c r="AD69">
        <v>221550</v>
      </c>
      <c r="AE69">
        <v>20.39</v>
      </c>
      <c r="AF69">
        <v>100.8</v>
      </c>
      <c r="AG69">
        <v>20.39</v>
      </c>
      <c r="AH69">
        <v>2233</v>
      </c>
      <c r="AI69">
        <v>3482.01</v>
      </c>
      <c r="AJ69">
        <v>20733</v>
      </c>
      <c r="AK69">
        <v>20.39</v>
      </c>
      <c r="AL69">
        <v>29.81</v>
      </c>
      <c r="AM69">
        <v>54.05</v>
      </c>
      <c r="AN69">
        <v>20.39</v>
      </c>
      <c r="AO69">
        <v>74</v>
      </c>
      <c r="AP69">
        <v>20.39</v>
      </c>
      <c r="AQ69">
        <v>6917.5</v>
      </c>
      <c r="AR69">
        <v>303.8</v>
      </c>
      <c r="AS69">
        <v>20.39</v>
      </c>
      <c r="AT69">
        <v>30.91</v>
      </c>
      <c r="AU69">
        <v>178.64</v>
      </c>
      <c r="AV69">
        <v>2180.29</v>
      </c>
      <c r="AW69">
        <v>63.07</v>
      </c>
      <c r="AX69">
        <v>1007.3</v>
      </c>
      <c r="AY69">
        <v>73.650000000000006</v>
      </c>
      <c r="AZ69">
        <v>20.39</v>
      </c>
      <c r="BA69">
        <v>85.12</v>
      </c>
      <c r="BB69">
        <v>72.8</v>
      </c>
      <c r="BC69">
        <v>815.04</v>
      </c>
      <c r="BD69">
        <v>100.1</v>
      </c>
      <c r="BE69">
        <v>28.39</v>
      </c>
      <c r="BF69">
        <v>20.39</v>
      </c>
      <c r="BG69">
        <v>20.39</v>
      </c>
      <c r="BH69">
        <v>223.3</v>
      </c>
      <c r="BI69">
        <v>20.39</v>
      </c>
      <c r="BJ69">
        <v>224.61</v>
      </c>
      <c r="BK69">
        <v>29.81</v>
      </c>
      <c r="BL69">
        <v>630</v>
      </c>
      <c r="BM69">
        <v>743.19</v>
      </c>
      <c r="BN69">
        <v>150.08000000000001</v>
      </c>
      <c r="BO69">
        <v>50.89</v>
      </c>
      <c r="BP69">
        <v>163.13</v>
      </c>
      <c r="BQ69">
        <v>23.44</v>
      </c>
      <c r="BR69">
        <v>16.309999999999999</v>
      </c>
      <c r="BS69">
        <v>488440</v>
      </c>
      <c r="BT69">
        <v>5043.6400000000003</v>
      </c>
      <c r="BU69" s="13" t="str">
        <f>WSP[[#This Row],[Tier]]&amp;" - "&amp;DOLLAR(WSP[[#This Row],[United States]],2)&amp;" USD"</f>
        <v>67 - $23.44 USD</v>
      </c>
    </row>
    <row r="70" spans="1:73" x14ac:dyDescent="0.25">
      <c r="A70">
        <v>68</v>
      </c>
      <c r="B70">
        <v>23.79</v>
      </c>
      <c r="C70">
        <v>1808.8</v>
      </c>
      <c r="D70">
        <v>237.3</v>
      </c>
      <c r="E70">
        <v>27.97</v>
      </c>
      <c r="F70">
        <v>20.69</v>
      </c>
      <c r="G70">
        <v>1947.4</v>
      </c>
      <c r="H70">
        <v>20.69</v>
      </c>
      <c r="I70">
        <v>46.9</v>
      </c>
      <c r="J70">
        <v>30.8</v>
      </c>
      <c r="K70">
        <v>23.79</v>
      </c>
      <c r="L70">
        <v>19110</v>
      </c>
      <c r="M70" t="s">
        <v>530</v>
      </c>
      <c r="N70">
        <v>65730</v>
      </c>
      <c r="O70">
        <v>11900</v>
      </c>
      <c r="P70">
        <v>142.80000000000001</v>
      </c>
      <c r="Q70">
        <v>20.69</v>
      </c>
      <c r="R70">
        <v>413.3</v>
      </c>
      <c r="S70">
        <v>168.61</v>
      </c>
      <c r="T70">
        <v>145.6</v>
      </c>
      <c r="U70">
        <v>20.69</v>
      </c>
      <c r="V70">
        <v>20.69</v>
      </c>
      <c r="W70">
        <v>20.69</v>
      </c>
      <c r="X70">
        <v>20.69</v>
      </c>
      <c r="Y70">
        <v>20.69</v>
      </c>
      <c r="Z70">
        <v>122.5</v>
      </c>
      <c r="AA70">
        <v>4133.04</v>
      </c>
      <c r="AB70">
        <v>3080</v>
      </c>
      <c r="AC70">
        <v>1162</v>
      </c>
      <c r="AD70">
        <v>224700</v>
      </c>
      <c r="AE70">
        <v>20.69</v>
      </c>
      <c r="AF70">
        <v>102.2</v>
      </c>
      <c r="AG70">
        <v>20.69</v>
      </c>
      <c r="AH70">
        <v>2267</v>
      </c>
      <c r="AI70">
        <v>3534.44</v>
      </c>
      <c r="AJ70">
        <v>21013</v>
      </c>
      <c r="AK70">
        <v>20.69</v>
      </c>
      <c r="AL70">
        <v>30.46</v>
      </c>
      <c r="AM70">
        <v>54.9</v>
      </c>
      <c r="AN70">
        <v>20.69</v>
      </c>
      <c r="AO70">
        <v>75</v>
      </c>
      <c r="AP70">
        <v>20.69</v>
      </c>
      <c r="AQ70">
        <v>7020.9</v>
      </c>
      <c r="AR70">
        <v>307.3</v>
      </c>
      <c r="AS70">
        <v>20.69</v>
      </c>
      <c r="AT70">
        <v>31.33</v>
      </c>
      <c r="AU70">
        <v>184.24</v>
      </c>
      <c r="AV70">
        <v>2211.86</v>
      </c>
      <c r="AW70">
        <v>63.98</v>
      </c>
      <c r="AX70">
        <v>1021.3</v>
      </c>
      <c r="AY70">
        <v>75.47</v>
      </c>
      <c r="AZ70">
        <v>20.69</v>
      </c>
      <c r="BA70">
        <v>86.38</v>
      </c>
      <c r="BB70">
        <v>73.900000000000006</v>
      </c>
      <c r="BC70">
        <v>827.22</v>
      </c>
      <c r="BD70">
        <v>101.5</v>
      </c>
      <c r="BE70">
        <v>28.72</v>
      </c>
      <c r="BF70">
        <v>20.69</v>
      </c>
      <c r="BG70">
        <v>20.69</v>
      </c>
      <c r="BH70">
        <v>230.3</v>
      </c>
      <c r="BI70">
        <v>20.69</v>
      </c>
      <c r="BJ70">
        <v>230.7</v>
      </c>
      <c r="BK70">
        <v>30.46</v>
      </c>
      <c r="BL70">
        <v>640</v>
      </c>
      <c r="BM70">
        <v>754.46</v>
      </c>
      <c r="BN70">
        <v>152.32</v>
      </c>
      <c r="BO70">
        <v>51.66</v>
      </c>
      <c r="BP70">
        <v>165.57</v>
      </c>
      <c r="BQ70">
        <v>23.79</v>
      </c>
      <c r="BR70">
        <v>16.55</v>
      </c>
      <c r="BS70">
        <v>495730</v>
      </c>
      <c r="BT70">
        <v>5118.96</v>
      </c>
      <c r="BU70" s="13" t="str">
        <f>WSP[[#This Row],[Tier]]&amp;" - "&amp;DOLLAR(WSP[[#This Row],[United States]],2)&amp;" USD"</f>
        <v>68 - $23.79 USD</v>
      </c>
    </row>
    <row r="71" spans="1:73" x14ac:dyDescent="0.25">
      <c r="A71">
        <v>69</v>
      </c>
      <c r="B71">
        <v>24.14</v>
      </c>
      <c r="C71">
        <v>1835.4</v>
      </c>
      <c r="D71">
        <v>240.8</v>
      </c>
      <c r="E71">
        <v>28.29</v>
      </c>
      <c r="F71">
        <v>20.99</v>
      </c>
      <c r="G71">
        <v>1976.45</v>
      </c>
      <c r="H71">
        <v>20.99</v>
      </c>
      <c r="I71">
        <v>47.6</v>
      </c>
      <c r="J71">
        <v>31.23</v>
      </c>
      <c r="K71">
        <v>24.14</v>
      </c>
      <c r="L71">
        <v>19320</v>
      </c>
      <c r="M71" t="s">
        <v>530</v>
      </c>
      <c r="N71">
        <v>67830</v>
      </c>
      <c r="O71">
        <v>12075</v>
      </c>
      <c r="P71">
        <v>144.9</v>
      </c>
      <c r="Q71">
        <v>20.99</v>
      </c>
      <c r="R71">
        <v>419.39</v>
      </c>
      <c r="S71">
        <v>171.04</v>
      </c>
      <c r="T71">
        <v>148.05000000000001</v>
      </c>
      <c r="U71">
        <v>20.99</v>
      </c>
      <c r="V71">
        <v>20.99</v>
      </c>
      <c r="W71">
        <v>20.99</v>
      </c>
      <c r="X71">
        <v>20.99</v>
      </c>
      <c r="Y71">
        <v>20.99</v>
      </c>
      <c r="Z71">
        <v>123.9</v>
      </c>
      <c r="AA71">
        <v>4193.91</v>
      </c>
      <c r="AB71">
        <v>3124</v>
      </c>
      <c r="AC71">
        <v>1176</v>
      </c>
      <c r="AD71">
        <v>227850</v>
      </c>
      <c r="AE71">
        <v>20.99</v>
      </c>
      <c r="AF71">
        <v>103.6</v>
      </c>
      <c r="AG71">
        <v>20.99</v>
      </c>
      <c r="AH71">
        <v>2300</v>
      </c>
      <c r="AI71">
        <v>3586.87</v>
      </c>
      <c r="AJ71">
        <v>21293</v>
      </c>
      <c r="AK71">
        <v>20.99</v>
      </c>
      <c r="AL71">
        <v>31.11</v>
      </c>
      <c r="AM71">
        <v>55.76</v>
      </c>
      <c r="AN71">
        <v>20.99</v>
      </c>
      <c r="AO71">
        <v>76</v>
      </c>
      <c r="AP71">
        <v>20.99</v>
      </c>
      <c r="AQ71">
        <v>7124.2</v>
      </c>
      <c r="AR71">
        <v>310.8</v>
      </c>
      <c r="AS71">
        <v>20.99</v>
      </c>
      <c r="AT71">
        <v>31.75</v>
      </c>
      <c r="AU71">
        <v>189.84</v>
      </c>
      <c r="AV71">
        <v>2243.4299999999998</v>
      </c>
      <c r="AW71">
        <v>64.89</v>
      </c>
      <c r="AX71">
        <v>1035.3</v>
      </c>
      <c r="AY71">
        <v>77.3</v>
      </c>
      <c r="AZ71">
        <v>20.99</v>
      </c>
      <c r="BA71">
        <v>87.64</v>
      </c>
      <c r="BB71">
        <v>74.989999999999995</v>
      </c>
      <c r="BC71">
        <v>839.39</v>
      </c>
      <c r="BD71">
        <v>102.9</v>
      </c>
      <c r="BE71">
        <v>29.05</v>
      </c>
      <c r="BF71">
        <v>20.99</v>
      </c>
      <c r="BG71">
        <v>20.99</v>
      </c>
      <c r="BH71">
        <v>237.3</v>
      </c>
      <c r="BI71">
        <v>20.99</v>
      </c>
      <c r="BJ71">
        <v>236.78</v>
      </c>
      <c r="BK71">
        <v>31.11</v>
      </c>
      <c r="BL71">
        <v>650</v>
      </c>
      <c r="BM71">
        <v>765.73</v>
      </c>
      <c r="BN71">
        <v>154.56</v>
      </c>
      <c r="BO71">
        <v>52.43</v>
      </c>
      <c r="BP71">
        <v>168</v>
      </c>
      <c r="BQ71">
        <v>24.14</v>
      </c>
      <c r="BR71">
        <v>16.79</v>
      </c>
      <c r="BS71">
        <v>503020</v>
      </c>
      <c r="BT71">
        <v>5194.28</v>
      </c>
      <c r="BU71" s="13" t="str">
        <f>WSP[[#This Row],[Tier]]&amp;" - "&amp;DOLLAR(WSP[[#This Row],[United States]],2)&amp;" USD"</f>
        <v>69 - $24.14 USD</v>
      </c>
    </row>
    <row r="72" spans="1:73" x14ac:dyDescent="0.25">
      <c r="A72">
        <v>70</v>
      </c>
      <c r="B72">
        <v>24.49</v>
      </c>
      <c r="C72">
        <v>1862</v>
      </c>
      <c r="D72">
        <v>244.3</v>
      </c>
      <c r="E72">
        <v>28.6</v>
      </c>
      <c r="F72">
        <v>21.3</v>
      </c>
      <c r="G72">
        <v>2005.5</v>
      </c>
      <c r="H72">
        <v>21.3</v>
      </c>
      <c r="I72">
        <v>48.3</v>
      </c>
      <c r="J72">
        <v>31.65</v>
      </c>
      <c r="K72">
        <v>24.49</v>
      </c>
      <c r="L72">
        <v>19530</v>
      </c>
      <c r="M72" t="s">
        <v>530</v>
      </c>
      <c r="N72">
        <v>69930</v>
      </c>
      <c r="O72">
        <v>12250</v>
      </c>
      <c r="P72">
        <v>147</v>
      </c>
      <c r="Q72">
        <v>21.3</v>
      </c>
      <c r="R72">
        <v>425.48</v>
      </c>
      <c r="S72">
        <v>173.48</v>
      </c>
      <c r="T72">
        <v>150.5</v>
      </c>
      <c r="U72">
        <v>21.3</v>
      </c>
      <c r="V72">
        <v>21.3</v>
      </c>
      <c r="W72">
        <v>21.3</v>
      </c>
      <c r="X72">
        <v>21.3</v>
      </c>
      <c r="Y72">
        <v>21.3</v>
      </c>
      <c r="Z72">
        <v>125.3</v>
      </c>
      <c r="AA72">
        <v>4254.78</v>
      </c>
      <c r="AB72">
        <v>3168</v>
      </c>
      <c r="AC72">
        <v>1190</v>
      </c>
      <c r="AD72">
        <v>231000</v>
      </c>
      <c r="AE72">
        <v>21.3</v>
      </c>
      <c r="AF72">
        <v>105</v>
      </c>
      <c r="AG72">
        <v>21.3</v>
      </c>
      <c r="AH72">
        <v>2333</v>
      </c>
      <c r="AI72">
        <v>3639.3</v>
      </c>
      <c r="AJ72">
        <v>21573</v>
      </c>
      <c r="AK72">
        <v>21.3</v>
      </c>
      <c r="AL72">
        <v>31.76</v>
      </c>
      <c r="AM72">
        <v>56.61</v>
      </c>
      <c r="AN72">
        <v>21.3</v>
      </c>
      <c r="AO72">
        <v>77</v>
      </c>
      <c r="AP72">
        <v>21.3</v>
      </c>
      <c r="AQ72">
        <v>7227.5</v>
      </c>
      <c r="AR72">
        <v>314.3</v>
      </c>
      <c r="AS72">
        <v>21.3</v>
      </c>
      <c r="AT72">
        <v>32.17</v>
      </c>
      <c r="AU72">
        <v>195.44</v>
      </c>
      <c r="AV72">
        <v>2275</v>
      </c>
      <c r="AW72">
        <v>65.8</v>
      </c>
      <c r="AX72">
        <v>1049.3</v>
      </c>
      <c r="AY72">
        <v>79.12</v>
      </c>
      <c r="AZ72">
        <v>21.3</v>
      </c>
      <c r="BA72">
        <v>88.9</v>
      </c>
      <c r="BB72">
        <v>76.09</v>
      </c>
      <c r="BC72">
        <v>851.57</v>
      </c>
      <c r="BD72">
        <v>104.3</v>
      </c>
      <c r="BE72">
        <v>29.37</v>
      </c>
      <c r="BF72">
        <v>21.3</v>
      </c>
      <c r="BG72">
        <v>21.3</v>
      </c>
      <c r="BH72">
        <v>244.3</v>
      </c>
      <c r="BI72">
        <v>21.3</v>
      </c>
      <c r="BJ72">
        <v>242.87</v>
      </c>
      <c r="BK72">
        <v>31.76</v>
      </c>
      <c r="BL72">
        <v>660</v>
      </c>
      <c r="BM72">
        <v>777</v>
      </c>
      <c r="BN72">
        <v>156.80000000000001</v>
      </c>
      <c r="BO72">
        <v>53.2</v>
      </c>
      <c r="BP72">
        <v>170.43</v>
      </c>
      <c r="BQ72">
        <v>24.49</v>
      </c>
      <c r="BR72">
        <v>17.04</v>
      </c>
      <c r="BS72">
        <v>510311</v>
      </c>
      <c r="BT72">
        <v>5269.6</v>
      </c>
      <c r="BU72" s="13" t="str">
        <f>WSP[[#This Row],[Tier]]&amp;" - "&amp;DOLLAR(WSP[[#This Row],[United States]],2)&amp;" USD"</f>
        <v>70 - $24.49 USD</v>
      </c>
    </row>
    <row r="73" spans="1:73" x14ac:dyDescent="0.25">
      <c r="A73">
        <v>71</v>
      </c>
      <c r="B73">
        <v>24.84</v>
      </c>
      <c r="C73">
        <v>1888.6</v>
      </c>
      <c r="D73">
        <v>247.8</v>
      </c>
      <c r="E73">
        <v>29.08</v>
      </c>
      <c r="F73">
        <v>21.6</v>
      </c>
      <c r="G73">
        <v>2034.2</v>
      </c>
      <c r="H73">
        <v>21.6</v>
      </c>
      <c r="I73">
        <v>49</v>
      </c>
      <c r="J73">
        <v>32.14</v>
      </c>
      <c r="K73">
        <v>24.84</v>
      </c>
      <c r="L73">
        <v>19670</v>
      </c>
      <c r="M73" t="s">
        <v>530</v>
      </c>
      <c r="N73">
        <v>70630</v>
      </c>
      <c r="O73">
        <v>12425</v>
      </c>
      <c r="P73">
        <v>149.1</v>
      </c>
      <c r="Q73">
        <v>21.6</v>
      </c>
      <c r="R73">
        <v>431.57</v>
      </c>
      <c r="S73">
        <v>175.91</v>
      </c>
      <c r="T73">
        <v>152.94999999999999</v>
      </c>
      <c r="U73">
        <v>21.6</v>
      </c>
      <c r="V73">
        <v>21.6</v>
      </c>
      <c r="W73">
        <v>21.6</v>
      </c>
      <c r="X73">
        <v>21.6</v>
      </c>
      <c r="Y73">
        <v>21.6</v>
      </c>
      <c r="Z73">
        <v>126.7</v>
      </c>
      <c r="AA73">
        <v>4315.6499999999996</v>
      </c>
      <c r="AB73">
        <v>3215</v>
      </c>
      <c r="AC73">
        <v>1204</v>
      </c>
      <c r="AD73">
        <v>234500</v>
      </c>
      <c r="AE73">
        <v>21.6</v>
      </c>
      <c r="AF73">
        <v>106.75</v>
      </c>
      <c r="AG73">
        <v>21.6</v>
      </c>
      <c r="AH73">
        <v>2367</v>
      </c>
      <c r="AI73">
        <v>3688.3</v>
      </c>
      <c r="AJ73">
        <v>21891</v>
      </c>
      <c r="AK73">
        <v>21.6</v>
      </c>
      <c r="AL73">
        <v>33.06</v>
      </c>
      <c r="AM73">
        <v>57.4</v>
      </c>
      <c r="AN73">
        <v>21.6</v>
      </c>
      <c r="AO73">
        <v>78</v>
      </c>
      <c r="AP73">
        <v>21.6</v>
      </c>
      <c r="AQ73">
        <v>7330.7</v>
      </c>
      <c r="AR73">
        <v>317.8</v>
      </c>
      <c r="AS73">
        <v>21.6</v>
      </c>
      <c r="AT73">
        <v>32.450000000000003</v>
      </c>
      <c r="AU73">
        <v>198.24</v>
      </c>
      <c r="AV73">
        <v>2306.4299999999998</v>
      </c>
      <c r="AW73">
        <v>66.78</v>
      </c>
      <c r="AX73">
        <v>1066.8</v>
      </c>
      <c r="AY73">
        <v>81.56</v>
      </c>
      <c r="AZ73">
        <v>21.6</v>
      </c>
      <c r="BA73">
        <v>90.23</v>
      </c>
      <c r="BB73">
        <v>77.12</v>
      </c>
      <c r="BC73">
        <v>869.83</v>
      </c>
      <c r="BD73">
        <v>105</v>
      </c>
      <c r="BE73">
        <v>29.7</v>
      </c>
      <c r="BF73">
        <v>21.6</v>
      </c>
      <c r="BG73">
        <v>21.6</v>
      </c>
      <c r="BH73">
        <v>247.8</v>
      </c>
      <c r="BI73">
        <v>21.6</v>
      </c>
      <c r="BJ73">
        <v>245.91</v>
      </c>
      <c r="BK73">
        <v>33.06</v>
      </c>
      <c r="BL73">
        <v>670</v>
      </c>
      <c r="BM73">
        <v>786.8</v>
      </c>
      <c r="BN73">
        <v>159.04</v>
      </c>
      <c r="BO73">
        <v>53.83</v>
      </c>
      <c r="BP73">
        <v>172.87</v>
      </c>
      <c r="BQ73">
        <v>24.84</v>
      </c>
      <c r="BR73">
        <v>17.28</v>
      </c>
      <c r="BS73">
        <v>517601</v>
      </c>
      <c r="BT73">
        <v>5344.92</v>
      </c>
      <c r="BU73" s="13" t="str">
        <f>WSP[[#This Row],[Tier]]&amp;" - "&amp;DOLLAR(WSP[[#This Row],[United States]],2)&amp;" USD"</f>
        <v>71 - $24.84 USD</v>
      </c>
    </row>
    <row r="74" spans="1:73" x14ac:dyDescent="0.25">
      <c r="A74">
        <v>72</v>
      </c>
      <c r="B74">
        <v>25.19</v>
      </c>
      <c r="C74">
        <v>1915.2</v>
      </c>
      <c r="D74">
        <v>251.3</v>
      </c>
      <c r="E74">
        <v>29.56</v>
      </c>
      <c r="F74">
        <v>21.91</v>
      </c>
      <c r="G74">
        <v>2062.9</v>
      </c>
      <c r="H74">
        <v>21.91</v>
      </c>
      <c r="I74">
        <v>49.7</v>
      </c>
      <c r="J74">
        <v>32.630000000000003</v>
      </c>
      <c r="K74">
        <v>25.19</v>
      </c>
      <c r="L74">
        <v>19810</v>
      </c>
      <c r="M74" t="s">
        <v>530</v>
      </c>
      <c r="N74">
        <v>71330</v>
      </c>
      <c r="O74">
        <v>12600</v>
      </c>
      <c r="P74">
        <v>151.19999999999999</v>
      </c>
      <c r="Q74">
        <v>21.91</v>
      </c>
      <c r="R74">
        <v>437.65</v>
      </c>
      <c r="S74">
        <v>178.35</v>
      </c>
      <c r="T74">
        <v>155.4</v>
      </c>
      <c r="U74">
        <v>21.91</v>
      </c>
      <c r="V74">
        <v>21.91</v>
      </c>
      <c r="W74">
        <v>21.91</v>
      </c>
      <c r="X74">
        <v>21.91</v>
      </c>
      <c r="Y74">
        <v>21.91</v>
      </c>
      <c r="Z74">
        <v>128.1</v>
      </c>
      <c r="AA74">
        <v>4376.5200000000004</v>
      </c>
      <c r="AB74">
        <v>3262</v>
      </c>
      <c r="AC74">
        <v>1218</v>
      </c>
      <c r="AD74">
        <v>238000</v>
      </c>
      <c r="AE74">
        <v>21.91</v>
      </c>
      <c r="AF74">
        <v>108.5</v>
      </c>
      <c r="AG74">
        <v>21.91</v>
      </c>
      <c r="AH74">
        <v>2400</v>
      </c>
      <c r="AI74">
        <v>3737.3</v>
      </c>
      <c r="AJ74">
        <v>22209</v>
      </c>
      <c r="AK74">
        <v>21.91</v>
      </c>
      <c r="AL74">
        <v>34.35</v>
      </c>
      <c r="AM74">
        <v>58.19</v>
      </c>
      <c r="AN74">
        <v>21.91</v>
      </c>
      <c r="AO74">
        <v>79</v>
      </c>
      <c r="AP74">
        <v>21.91</v>
      </c>
      <c r="AQ74">
        <v>7433.9</v>
      </c>
      <c r="AR74">
        <v>321.3</v>
      </c>
      <c r="AS74">
        <v>21.91</v>
      </c>
      <c r="AT74">
        <v>32.729999999999997</v>
      </c>
      <c r="AU74">
        <v>201.04</v>
      </c>
      <c r="AV74">
        <v>2337.86</v>
      </c>
      <c r="AW74">
        <v>67.760000000000005</v>
      </c>
      <c r="AX74">
        <v>1084.3</v>
      </c>
      <c r="AY74">
        <v>83.99</v>
      </c>
      <c r="AZ74">
        <v>21.91</v>
      </c>
      <c r="BA74">
        <v>91.56</v>
      </c>
      <c r="BB74">
        <v>78.16</v>
      </c>
      <c r="BC74">
        <v>888.09</v>
      </c>
      <c r="BD74">
        <v>105.7</v>
      </c>
      <c r="BE74">
        <v>30.03</v>
      </c>
      <c r="BF74">
        <v>21.91</v>
      </c>
      <c r="BG74">
        <v>21.91</v>
      </c>
      <c r="BH74">
        <v>251.3</v>
      </c>
      <c r="BI74">
        <v>21.91</v>
      </c>
      <c r="BJ74">
        <v>248.96</v>
      </c>
      <c r="BK74">
        <v>34.35</v>
      </c>
      <c r="BL74">
        <v>680</v>
      </c>
      <c r="BM74">
        <v>796.6</v>
      </c>
      <c r="BN74">
        <v>161.28</v>
      </c>
      <c r="BO74">
        <v>54.46</v>
      </c>
      <c r="BP74">
        <v>175.3</v>
      </c>
      <c r="BQ74">
        <v>25.19</v>
      </c>
      <c r="BR74">
        <v>17.52</v>
      </c>
      <c r="BS74">
        <v>524891</v>
      </c>
      <c r="BT74">
        <v>5420.24</v>
      </c>
      <c r="BU74" s="13" t="str">
        <f>WSP[[#This Row],[Tier]]&amp;" - "&amp;DOLLAR(WSP[[#This Row],[United States]],2)&amp;" USD"</f>
        <v>72 - $25.19 USD</v>
      </c>
    </row>
    <row r="75" spans="1:73" x14ac:dyDescent="0.25">
      <c r="A75">
        <v>73</v>
      </c>
      <c r="B75">
        <v>25.54</v>
      </c>
      <c r="C75">
        <v>1941.8</v>
      </c>
      <c r="D75">
        <v>254.8</v>
      </c>
      <c r="E75">
        <v>30.04</v>
      </c>
      <c r="F75">
        <v>22.21</v>
      </c>
      <c r="G75">
        <v>2091.6</v>
      </c>
      <c r="H75">
        <v>22.21</v>
      </c>
      <c r="I75">
        <v>50.4</v>
      </c>
      <c r="J75">
        <v>33.11</v>
      </c>
      <c r="K75">
        <v>25.54</v>
      </c>
      <c r="L75">
        <v>19950</v>
      </c>
      <c r="M75" t="s">
        <v>530</v>
      </c>
      <c r="N75">
        <v>72030</v>
      </c>
      <c r="O75">
        <v>12775</v>
      </c>
      <c r="P75">
        <v>153.30000000000001</v>
      </c>
      <c r="Q75">
        <v>22.21</v>
      </c>
      <c r="R75">
        <v>443.74</v>
      </c>
      <c r="S75">
        <v>180.78</v>
      </c>
      <c r="T75">
        <v>157.85</v>
      </c>
      <c r="U75">
        <v>22.21</v>
      </c>
      <c r="V75">
        <v>22.21</v>
      </c>
      <c r="W75">
        <v>22.21</v>
      </c>
      <c r="X75">
        <v>22.21</v>
      </c>
      <c r="Y75">
        <v>22.21</v>
      </c>
      <c r="Z75">
        <v>129.5</v>
      </c>
      <c r="AA75">
        <v>4437.3900000000003</v>
      </c>
      <c r="AB75">
        <v>3309</v>
      </c>
      <c r="AC75">
        <v>1232</v>
      </c>
      <c r="AD75">
        <v>241500</v>
      </c>
      <c r="AE75">
        <v>22.21</v>
      </c>
      <c r="AF75">
        <v>110.25</v>
      </c>
      <c r="AG75">
        <v>22.21</v>
      </c>
      <c r="AH75">
        <v>2433</v>
      </c>
      <c r="AI75">
        <v>3786.3</v>
      </c>
      <c r="AJ75">
        <v>22527</v>
      </c>
      <c r="AK75">
        <v>22.21</v>
      </c>
      <c r="AL75">
        <v>35.65</v>
      </c>
      <c r="AM75">
        <v>58.98</v>
      </c>
      <c r="AN75">
        <v>22.21</v>
      </c>
      <c r="AO75">
        <v>80</v>
      </c>
      <c r="AP75">
        <v>22.21</v>
      </c>
      <c r="AQ75">
        <v>7537</v>
      </c>
      <c r="AR75">
        <v>324.8</v>
      </c>
      <c r="AS75">
        <v>22.21</v>
      </c>
      <c r="AT75">
        <v>33.01</v>
      </c>
      <c r="AU75">
        <v>203.84</v>
      </c>
      <c r="AV75">
        <v>2369.29</v>
      </c>
      <c r="AW75">
        <v>68.739999999999995</v>
      </c>
      <c r="AX75">
        <v>1101.8</v>
      </c>
      <c r="AY75">
        <v>86.43</v>
      </c>
      <c r="AZ75">
        <v>22.21</v>
      </c>
      <c r="BA75">
        <v>92.89</v>
      </c>
      <c r="BB75">
        <v>79.19</v>
      </c>
      <c r="BC75">
        <v>906.35</v>
      </c>
      <c r="BD75">
        <v>106.4</v>
      </c>
      <c r="BE75">
        <v>30.36</v>
      </c>
      <c r="BF75">
        <v>22.21</v>
      </c>
      <c r="BG75">
        <v>22.21</v>
      </c>
      <c r="BH75">
        <v>254.8</v>
      </c>
      <c r="BI75">
        <v>22.21</v>
      </c>
      <c r="BJ75">
        <v>252</v>
      </c>
      <c r="BK75">
        <v>35.65</v>
      </c>
      <c r="BL75">
        <v>690</v>
      </c>
      <c r="BM75">
        <v>806.4</v>
      </c>
      <c r="BN75">
        <v>163.52000000000001</v>
      </c>
      <c r="BO75">
        <v>55.09</v>
      </c>
      <c r="BP75">
        <v>177.74</v>
      </c>
      <c r="BQ75">
        <v>25.54</v>
      </c>
      <c r="BR75">
        <v>17.77</v>
      </c>
      <c r="BS75">
        <v>532181</v>
      </c>
      <c r="BT75">
        <v>5495.56</v>
      </c>
      <c r="BU75" s="13" t="str">
        <f>WSP[[#This Row],[Tier]]&amp;" - "&amp;DOLLAR(WSP[[#This Row],[United States]],2)&amp;" USD"</f>
        <v>73 - $25.54 USD</v>
      </c>
    </row>
    <row r="76" spans="1:73" x14ac:dyDescent="0.25">
      <c r="A76">
        <v>74</v>
      </c>
      <c r="B76">
        <v>25.89</v>
      </c>
      <c r="C76">
        <v>1968.4</v>
      </c>
      <c r="D76">
        <v>258.3</v>
      </c>
      <c r="E76">
        <v>30.51</v>
      </c>
      <c r="F76">
        <v>22.52</v>
      </c>
      <c r="G76">
        <v>2120.3000000000002</v>
      </c>
      <c r="H76">
        <v>22.52</v>
      </c>
      <c r="I76">
        <v>51.1</v>
      </c>
      <c r="J76">
        <v>33.6</v>
      </c>
      <c r="K76">
        <v>25.89</v>
      </c>
      <c r="L76">
        <v>20090</v>
      </c>
      <c r="M76" t="s">
        <v>530</v>
      </c>
      <c r="N76">
        <v>72730</v>
      </c>
      <c r="O76">
        <v>12950</v>
      </c>
      <c r="P76">
        <v>155.4</v>
      </c>
      <c r="Q76">
        <v>22.52</v>
      </c>
      <c r="R76">
        <v>449.83</v>
      </c>
      <c r="S76">
        <v>183.22</v>
      </c>
      <c r="T76">
        <v>160.30000000000001</v>
      </c>
      <c r="U76">
        <v>22.52</v>
      </c>
      <c r="V76">
        <v>22.52</v>
      </c>
      <c r="W76">
        <v>22.52</v>
      </c>
      <c r="X76">
        <v>22.52</v>
      </c>
      <c r="Y76">
        <v>22.52</v>
      </c>
      <c r="Z76">
        <v>130.9</v>
      </c>
      <c r="AA76">
        <v>4498.26</v>
      </c>
      <c r="AB76">
        <v>3356</v>
      </c>
      <c r="AC76">
        <v>1246</v>
      </c>
      <c r="AD76">
        <v>245000</v>
      </c>
      <c r="AE76">
        <v>22.52</v>
      </c>
      <c r="AF76">
        <v>112</v>
      </c>
      <c r="AG76">
        <v>22.52</v>
      </c>
      <c r="AH76">
        <v>2467</v>
      </c>
      <c r="AI76">
        <v>3835.3</v>
      </c>
      <c r="AJ76">
        <v>22845</v>
      </c>
      <c r="AK76">
        <v>22.52</v>
      </c>
      <c r="AL76">
        <v>36.94</v>
      </c>
      <c r="AM76">
        <v>59.77</v>
      </c>
      <c r="AN76">
        <v>22.52</v>
      </c>
      <c r="AO76">
        <v>81</v>
      </c>
      <c r="AP76">
        <v>22.52</v>
      </c>
      <c r="AQ76">
        <v>7640.2</v>
      </c>
      <c r="AR76">
        <v>328.3</v>
      </c>
      <c r="AS76">
        <v>22.52</v>
      </c>
      <c r="AT76">
        <v>33.29</v>
      </c>
      <c r="AU76">
        <v>206.64</v>
      </c>
      <c r="AV76">
        <v>2400.7199999999998</v>
      </c>
      <c r="AW76">
        <v>69.72</v>
      </c>
      <c r="AX76">
        <v>1119.3</v>
      </c>
      <c r="AY76">
        <v>88.86</v>
      </c>
      <c r="AZ76">
        <v>22.52</v>
      </c>
      <c r="BA76">
        <v>94.22</v>
      </c>
      <c r="BB76">
        <v>80.23</v>
      </c>
      <c r="BC76">
        <v>924.61</v>
      </c>
      <c r="BD76">
        <v>107.1</v>
      </c>
      <c r="BE76">
        <v>30.68</v>
      </c>
      <c r="BF76">
        <v>22.52</v>
      </c>
      <c r="BG76">
        <v>22.52</v>
      </c>
      <c r="BH76">
        <v>258.3</v>
      </c>
      <c r="BI76">
        <v>22.52</v>
      </c>
      <c r="BJ76">
        <v>255.04</v>
      </c>
      <c r="BK76">
        <v>36.94</v>
      </c>
      <c r="BL76">
        <v>700</v>
      </c>
      <c r="BM76">
        <v>816.2</v>
      </c>
      <c r="BN76">
        <v>165.76</v>
      </c>
      <c r="BO76">
        <v>55.72</v>
      </c>
      <c r="BP76">
        <v>180.17</v>
      </c>
      <c r="BQ76">
        <v>25.89</v>
      </c>
      <c r="BR76">
        <v>18.010000000000002</v>
      </c>
      <c r="BS76">
        <v>539471</v>
      </c>
      <c r="BT76">
        <v>5570.88</v>
      </c>
      <c r="BU76" s="13" t="str">
        <f>WSP[[#This Row],[Tier]]&amp;" - "&amp;DOLLAR(WSP[[#This Row],[United States]],2)&amp;" USD"</f>
        <v>74 - $25.89 USD</v>
      </c>
    </row>
    <row r="77" spans="1:73" x14ac:dyDescent="0.25">
      <c r="A77">
        <v>75</v>
      </c>
      <c r="B77">
        <v>26.24</v>
      </c>
      <c r="C77">
        <v>1995</v>
      </c>
      <c r="D77">
        <v>261.8</v>
      </c>
      <c r="E77">
        <v>30.99</v>
      </c>
      <c r="F77">
        <v>22.82</v>
      </c>
      <c r="G77">
        <v>2149</v>
      </c>
      <c r="H77">
        <v>22.82</v>
      </c>
      <c r="I77">
        <v>51.8</v>
      </c>
      <c r="J77">
        <v>34.090000000000003</v>
      </c>
      <c r="K77">
        <v>26.24</v>
      </c>
      <c r="L77">
        <v>20230</v>
      </c>
      <c r="M77" t="s">
        <v>530</v>
      </c>
      <c r="N77">
        <v>73430</v>
      </c>
      <c r="O77">
        <v>13125</v>
      </c>
      <c r="P77">
        <v>157.5</v>
      </c>
      <c r="Q77">
        <v>22.82</v>
      </c>
      <c r="R77">
        <v>455.91</v>
      </c>
      <c r="S77">
        <v>185.65</v>
      </c>
      <c r="T77">
        <v>162.75</v>
      </c>
      <c r="U77">
        <v>22.82</v>
      </c>
      <c r="V77">
        <v>22.82</v>
      </c>
      <c r="W77">
        <v>22.82</v>
      </c>
      <c r="X77">
        <v>22.82</v>
      </c>
      <c r="Y77">
        <v>22.82</v>
      </c>
      <c r="Z77">
        <v>132.30000000000001</v>
      </c>
      <c r="AA77">
        <v>4559.13</v>
      </c>
      <c r="AB77">
        <v>3403</v>
      </c>
      <c r="AC77">
        <v>1260</v>
      </c>
      <c r="AD77">
        <v>248500</v>
      </c>
      <c r="AE77">
        <v>22.82</v>
      </c>
      <c r="AF77">
        <v>113.75</v>
      </c>
      <c r="AG77">
        <v>22.82</v>
      </c>
      <c r="AH77">
        <v>2500</v>
      </c>
      <c r="AI77">
        <v>3884.3</v>
      </c>
      <c r="AJ77">
        <v>23164</v>
      </c>
      <c r="AK77">
        <v>22.82</v>
      </c>
      <c r="AL77">
        <v>38.24</v>
      </c>
      <c r="AM77">
        <v>60.57</v>
      </c>
      <c r="AN77">
        <v>22.82</v>
      </c>
      <c r="AO77">
        <v>82</v>
      </c>
      <c r="AP77">
        <v>22.82</v>
      </c>
      <c r="AQ77">
        <v>7743.4</v>
      </c>
      <c r="AR77">
        <v>331.8</v>
      </c>
      <c r="AS77">
        <v>22.82</v>
      </c>
      <c r="AT77">
        <v>33.57</v>
      </c>
      <c r="AU77">
        <v>209.44</v>
      </c>
      <c r="AV77">
        <v>2432.15</v>
      </c>
      <c r="AW77">
        <v>70.7</v>
      </c>
      <c r="AX77">
        <v>1136.8</v>
      </c>
      <c r="AY77">
        <v>91.3</v>
      </c>
      <c r="AZ77">
        <v>22.82</v>
      </c>
      <c r="BA77">
        <v>95.55</v>
      </c>
      <c r="BB77">
        <v>81.260000000000005</v>
      </c>
      <c r="BC77">
        <v>942.87</v>
      </c>
      <c r="BD77">
        <v>107.8</v>
      </c>
      <c r="BE77">
        <v>31.01</v>
      </c>
      <c r="BF77">
        <v>22.82</v>
      </c>
      <c r="BG77">
        <v>22.82</v>
      </c>
      <c r="BH77">
        <v>261.8</v>
      </c>
      <c r="BI77">
        <v>22.82</v>
      </c>
      <c r="BJ77">
        <v>258.08999999999997</v>
      </c>
      <c r="BK77">
        <v>38.24</v>
      </c>
      <c r="BL77">
        <v>710</v>
      </c>
      <c r="BM77">
        <v>826</v>
      </c>
      <c r="BN77">
        <v>168</v>
      </c>
      <c r="BO77">
        <v>56.35</v>
      </c>
      <c r="BP77">
        <v>182.61</v>
      </c>
      <c r="BQ77">
        <v>26.24</v>
      </c>
      <c r="BR77">
        <v>18.25</v>
      </c>
      <c r="BS77">
        <v>546761</v>
      </c>
      <c r="BT77">
        <v>5646.2</v>
      </c>
      <c r="BU77" s="13" t="str">
        <f>WSP[[#This Row],[Tier]]&amp;" - "&amp;DOLLAR(WSP[[#This Row],[United States]],2)&amp;" USD"</f>
        <v>75 - $26.24 USD</v>
      </c>
    </row>
    <row r="78" spans="1:73" x14ac:dyDescent="0.25">
      <c r="A78">
        <v>76</v>
      </c>
      <c r="B78">
        <v>26.59</v>
      </c>
      <c r="C78">
        <v>2021.6</v>
      </c>
      <c r="D78">
        <v>265.3</v>
      </c>
      <c r="E78">
        <v>31.47</v>
      </c>
      <c r="F78">
        <v>23.12</v>
      </c>
      <c r="G78">
        <v>2177.6999999999998</v>
      </c>
      <c r="H78">
        <v>23.12</v>
      </c>
      <c r="I78">
        <v>52.5</v>
      </c>
      <c r="J78">
        <v>34.57</v>
      </c>
      <c r="K78">
        <v>26.59</v>
      </c>
      <c r="L78">
        <v>20370</v>
      </c>
      <c r="M78" t="s">
        <v>530</v>
      </c>
      <c r="N78">
        <v>74130</v>
      </c>
      <c r="O78">
        <v>13300</v>
      </c>
      <c r="P78">
        <v>159.6</v>
      </c>
      <c r="Q78">
        <v>23.12</v>
      </c>
      <c r="R78">
        <v>462</v>
      </c>
      <c r="S78">
        <v>188.09</v>
      </c>
      <c r="T78">
        <v>165.2</v>
      </c>
      <c r="U78">
        <v>23.12</v>
      </c>
      <c r="V78">
        <v>23.12</v>
      </c>
      <c r="W78">
        <v>23.12</v>
      </c>
      <c r="X78">
        <v>23.12</v>
      </c>
      <c r="Y78">
        <v>23.12</v>
      </c>
      <c r="Z78">
        <v>133.69999999999999</v>
      </c>
      <c r="AA78">
        <v>4620</v>
      </c>
      <c r="AB78">
        <v>3451</v>
      </c>
      <c r="AC78">
        <v>1274</v>
      </c>
      <c r="AD78">
        <v>252000</v>
      </c>
      <c r="AE78">
        <v>23.12</v>
      </c>
      <c r="AF78">
        <v>115.5</v>
      </c>
      <c r="AG78">
        <v>23.12</v>
      </c>
      <c r="AH78">
        <v>2533</v>
      </c>
      <c r="AI78">
        <v>3933.3</v>
      </c>
      <c r="AJ78">
        <v>23482</v>
      </c>
      <c r="AK78">
        <v>23.12</v>
      </c>
      <c r="AL78">
        <v>39.54</v>
      </c>
      <c r="AM78">
        <v>61.36</v>
      </c>
      <c r="AN78">
        <v>23.12</v>
      </c>
      <c r="AO78">
        <v>83</v>
      </c>
      <c r="AP78">
        <v>23.12</v>
      </c>
      <c r="AQ78">
        <v>7846.6</v>
      </c>
      <c r="AR78">
        <v>335.3</v>
      </c>
      <c r="AS78">
        <v>23.12</v>
      </c>
      <c r="AT78">
        <v>33.85</v>
      </c>
      <c r="AU78">
        <v>212.24</v>
      </c>
      <c r="AV78">
        <v>2463.58</v>
      </c>
      <c r="AW78">
        <v>71.680000000000007</v>
      </c>
      <c r="AX78">
        <v>1154.3</v>
      </c>
      <c r="AY78">
        <v>93.73</v>
      </c>
      <c r="AZ78">
        <v>23.12</v>
      </c>
      <c r="BA78">
        <v>96.88</v>
      </c>
      <c r="BB78">
        <v>82.3</v>
      </c>
      <c r="BC78">
        <v>961.13</v>
      </c>
      <c r="BD78">
        <v>108.5</v>
      </c>
      <c r="BE78">
        <v>31.34</v>
      </c>
      <c r="BF78">
        <v>23.12</v>
      </c>
      <c r="BG78">
        <v>23.12</v>
      </c>
      <c r="BH78">
        <v>265.3</v>
      </c>
      <c r="BI78">
        <v>23.12</v>
      </c>
      <c r="BJ78">
        <v>261.13</v>
      </c>
      <c r="BK78">
        <v>39.54</v>
      </c>
      <c r="BL78">
        <v>720</v>
      </c>
      <c r="BM78">
        <v>835.8</v>
      </c>
      <c r="BN78">
        <v>170.24</v>
      </c>
      <c r="BO78">
        <v>56.98</v>
      </c>
      <c r="BP78">
        <v>185.04</v>
      </c>
      <c r="BQ78">
        <v>26.59</v>
      </c>
      <c r="BR78">
        <v>18.5</v>
      </c>
      <c r="BS78">
        <v>554051</v>
      </c>
      <c r="BT78">
        <v>5721.52</v>
      </c>
      <c r="BU78" s="13" t="str">
        <f>WSP[[#This Row],[Tier]]&amp;" - "&amp;DOLLAR(WSP[[#This Row],[United States]],2)&amp;" USD"</f>
        <v>76 - $26.59 USD</v>
      </c>
    </row>
    <row r="79" spans="1:73" x14ac:dyDescent="0.25">
      <c r="A79">
        <v>77</v>
      </c>
      <c r="B79">
        <v>26.94</v>
      </c>
      <c r="C79">
        <v>2048.1999999999998</v>
      </c>
      <c r="D79">
        <v>268.8</v>
      </c>
      <c r="E79">
        <v>31.95</v>
      </c>
      <c r="F79">
        <v>23.43</v>
      </c>
      <c r="G79">
        <v>2206.4</v>
      </c>
      <c r="H79">
        <v>23.43</v>
      </c>
      <c r="I79">
        <v>53.2</v>
      </c>
      <c r="J79">
        <v>35.06</v>
      </c>
      <c r="K79">
        <v>26.94</v>
      </c>
      <c r="L79">
        <v>20510</v>
      </c>
      <c r="M79" t="s">
        <v>530</v>
      </c>
      <c r="N79">
        <v>74830</v>
      </c>
      <c r="O79">
        <v>13475</v>
      </c>
      <c r="P79">
        <v>161.69999999999999</v>
      </c>
      <c r="Q79">
        <v>23.43</v>
      </c>
      <c r="R79">
        <v>468.09</v>
      </c>
      <c r="S79">
        <v>190.52</v>
      </c>
      <c r="T79">
        <v>167.65</v>
      </c>
      <c r="U79">
        <v>23.43</v>
      </c>
      <c r="V79">
        <v>23.43</v>
      </c>
      <c r="W79">
        <v>23.43</v>
      </c>
      <c r="X79">
        <v>23.43</v>
      </c>
      <c r="Y79">
        <v>23.43</v>
      </c>
      <c r="Z79">
        <v>135.1</v>
      </c>
      <c r="AA79">
        <v>4680.87</v>
      </c>
      <c r="AB79">
        <v>3498</v>
      </c>
      <c r="AC79">
        <v>1288</v>
      </c>
      <c r="AD79">
        <v>255500</v>
      </c>
      <c r="AE79">
        <v>23.43</v>
      </c>
      <c r="AF79">
        <v>117.25</v>
      </c>
      <c r="AG79">
        <v>23.43</v>
      </c>
      <c r="AH79">
        <v>2567</v>
      </c>
      <c r="AI79">
        <v>3982.3</v>
      </c>
      <c r="AJ79">
        <v>23800</v>
      </c>
      <c r="AK79">
        <v>23.43</v>
      </c>
      <c r="AL79">
        <v>40.83</v>
      </c>
      <c r="AM79">
        <v>62.15</v>
      </c>
      <c r="AN79">
        <v>23.43</v>
      </c>
      <c r="AO79">
        <v>84</v>
      </c>
      <c r="AP79">
        <v>23.43</v>
      </c>
      <c r="AQ79">
        <v>7949.8</v>
      </c>
      <c r="AR79">
        <v>338.8</v>
      </c>
      <c r="AS79">
        <v>23.43</v>
      </c>
      <c r="AT79">
        <v>34.130000000000003</v>
      </c>
      <c r="AU79">
        <v>215.04</v>
      </c>
      <c r="AV79">
        <v>2495.0100000000002</v>
      </c>
      <c r="AW79">
        <v>72.66</v>
      </c>
      <c r="AX79">
        <v>1171.8</v>
      </c>
      <c r="AY79">
        <v>96.17</v>
      </c>
      <c r="AZ79">
        <v>23.43</v>
      </c>
      <c r="BA79">
        <v>98.21</v>
      </c>
      <c r="BB79">
        <v>83.33</v>
      </c>
      <c r="BC79">
        <v>979.39</v>
      </c>
      <c r="BD79">
        <v>109.2</v>
      </c>
      <c r="BE79">
        <v>31.66</v>
      </c>
      <c r="BF79">
        <v>23.43</v>
      </c>
      <c r="BG79">
        <v>23.43</v>
      </c>
      <c r="BH79">
        <v>268.8</v>
      </c>
      <c r="BI79">
        <v>23.43</v>
      </c>
      <c r="BJ79">
        <v>264.17</v>
      </c>
      <c r="BK79">
        <v>40.83</v>
      </c>
      <c r="BL79">
        <v>730</v>
      </c>
      <c r="BM79">
        <v>845.6</v>
      </c>
      <c r="BN79">
        <v>172.48</v>
      </c>
      <c r="BO79">
        <v>57.61</v>
      </c>
      <c r="BP79">
        <v>187.48</v>
      </c>
      <c r="BQ79">
        <v>26.94</v>
      </c>
      <c r="BR79">
        <v>18.739999999999998</v>
      </c>
      <c r="BS79">
        <v>561342</v>
      </c>
      <c r="BT79">
        <v>5796.84</v>
      </c>
      <c r="BU79" s="13" t="str">
        <f>WSP[[#This Row],[Tier]]&amp;" - "&amp;DOLLAR(WSP[[#This Row],[United States]],2)&amp;" USD"</f>
        <v>77 - $26.94 USD</v>
      </c>
    </row>
    <row r="80" spans="1:73" x14ac:dyDescent="0.25">
      <c r="A80">
        <v>78</v>
      </c>
      <c r="B80">
        <v>27.29</v>
      </c>
      <c r="C80">
        <v>2074.8000000000002</v>
      </c>
      <c r="D80">
        <v>272.3</v>
      </c>
      <c r="E80">
        <v>32.42</v>
      </c>
      <c r="F80">
        <v>23.73</v>
      </c>
      <c r="G80">
        <v>2235.1</v>
      </c>
      <c r="H80">
        <v>23.73</v>
      </c>
      <c r="I80">
        <v>53.9</v>
      </c>
      <c r="J80">
        <v>35.549999999999997</v>
      </c>
      <c r="K80">
        <v>27.29</v>
      </c>
      <c r="L80">
        <v>20650</v>
      </c>
      <c r="M80" t="s">
        <v>530</v>
      </c>
      <c r="N80">
        <v>75530</v>
      </c>
      <c r="O80">
        <v>13650</v>
      </c>
      <c r="P80">
        <v>163.80000000000001</v>
      </c>
      <c r="Q80">
        <v>23.73</v>
      </c>
      <c r="R80">
        <v>474.17</v>
      </c>
      <c r="S80">
        <v>192.96</v>
      </c>
      <c r="T80">
        <v>170.1</v>
      </c>
      <c r="U80">
        <v>23.73</v>
      </c>
      <c r="V80">
        <v>23.73</v>
      </c>
      <c r="W80">
        <v>23.73</v>
      </c>
      <c r="X80">
        <v>23.73</v>
      </c>
      <c r="Y80">
        <v>23.73</v>
      </c>
      <c r="Z80">
        <v>136.5</v>
      </c>
      <c r="AA80">
        <v>4741.74</v>
      </c>
      <c r="AB80">
        <v>3545</v>
      </c>
      <c r="AC80">
        <v>1302</v>
      </c>
      <c r="AD80">
        <v>259000</v>
      </c>
      <c r="AE80">
        <v>23.73</v>
      </c>
      <c r="AF80">
        <v>119</v>
      </c>
      <c r="AG80">
        <v>23.73</v>
      </c>
      <c r="AH80">
        <v>2600</v>
      </c>
      <c r="AI80">
        <v>4031.3</v>
      </c>
      <c r="AJ80">
        <v>24118</v>
      </c>
      <c r="AK80">
        <v>23.73</v>
      </c>
      <c r="AL80">
        <v>42.13</v>
      </c>
      <c r="AM80">
        <v>62.94</v>
      </c>
      <c r="AN80">
        <v>23.73</v>
      </c>
      <c r="AO80">
        <v>85</v>
      </c>
      <c r="AP80">
        <v>23.73</v>
      </c>
      <c r="AQ80">
        <v>8052.9</v>
      </c>
      <c r="AR80">
        <v>342.3</v>
      </c>
      <c r="AS80">
        <v>23.73</v>
      </c>
      <c r="AT80">
        <v>34.409999999999997</v>
      </c>
      <c r="AU80">
        <v>217.84</v>
      </c>
      <c r="AV80">
        <v>2526.44</v>
      </c>
      <c r="AW80">
        <v>73.64</v>
      </c>
      <c r="AX80">
        <v>1189.3</v>
      </c>
      <c r="AY80">
        <v>98.6</v>
      </c>
      <c r="AZ80">
        <v>23.73</v>
      </c>
      <c r="BA80">
        <v>99.54</v>
      </c>
      <c r="BB80">
        <v>84.37</v>
      </c>
      <c r="BC80">
        <v>997.65</v>
      </c>
      <c r="BD80">
        <v>109.9</v>
      </c>
      <c r="BE80">
        <v>31.99</v>
      </c>
      <c r="BF80">
        <v>23.73</v>
      </c>
      <c r="BG80">
        <v>23.73</v>
      </c>
      <c r="BH80">
        <v>272.3</v>
      </c>
      <c r="BI80">
        <v>23.73</v>
      </c>
      <c r="BJ80">
        <v>267.22000000000003</v>
      </c>
      <c r="BK80">
        <v>42.13</v>
      </c>
      <c r="BL80">
        <v>740</v>
      </c>
      <c r="BM80">
        <v>855.4</v>
      </c>
      <c r="BN80">
        <v>174.72</v>
      </c>
      <c r="BO80">
        <v>58.24</v>
      </c>
      <c r="BP80">
        <v>189.91</v>
      </c>
      <c r="BQ80">
        <v>27.29</v>
      </c>
      <c r="BR80">
        <v>18.989999999999998</v>
      </c>
      <c r="BS80">
        <v>568632</v>
      </c>
      <c r="BT80">
        <v>5872.16</v>
      </c>
      <c r="BU80" s="13" t="str">
        <f>WSP[[#This Row],[Tier]]&amp;" - "&amp;DOLLAR(WSP[[#This Row],[United States]],2)&amp;" USD"</f>
        <v>78 - $27.29 USD</v>
      </c>
    </row>
    <row r="81" spans="1:73" x14ac:dyDescent="0.25">
      <c r="A81">
        <v>79</v>
      </c>
      <c r="B81">
        <v>27.64</v>
      </c>
      <c r="C81">
        <v>2101.4</v>
      </c>
      <c r="D81">
        <v>275.8</v>
      </c>
      <c r="E81">
        <v>32.9</v>
      </c>
      <c r="F81">
        <v>24.04</v>
      </c>
      <c r="G81">
        <v>2263.8000000000002</v>
      </c>
      <c r="H81">
        <v>24.04</v>
      </c>
      <c r="I81">
        <v>54.6</v>
      </c>
      <c r="J81">
        <v>36.03</v>
      </c>
      <c r="K81">
        <v>27.64</v>
      </c>
      <c r="L81">
        <v>20790</v>
      </c>
      <c r="M81" t="s">
        <v>530</v>
      </c>
      <c r="N81">
        <v>76230</v>
      </c>
      <c r="O81">
        <v>13825</v>
      </c>
      <c r="P81">
        <v>165.9</v>
      </c>
      <c r="Q81">
        <v>24.04</v>
      </c>
      <c r="R81">
        <v>480.26</v>
      </c>
      <c r="S81">
        <v>195.39</v>
      </c>
      <c r="T81">
        <v>172.55</v>
      </c>
      <c r="U81">
        <v>24.04</v>
      </c>
      <c r="V81">
        <v>24.04</v>
      </c>
      <c r="W81">
        <v>24.04</v>
      </c>
      <c r="X81">
        <v>24.04</v>
      </c>
      <c r="Y81">
        <v>24.04</v>
      </c>
      <c r="Z81">
        <v>137.9</v>
      </c>
      <c r="AA81">
        <v>4802.6099999999997</v>
      </c>
      <c r="AB81">
        <v>3592</v>
      </c>
      <c r="AC81">
        <v>1316</v>
      </c>
      <c r="AD81">
        <v>262500</v>
      </c>
      <c r="AE81">
        <v>24.04</v>
      </c>
      <c r="AF81">
        <v>120.75</v>
      </c>
      <c r="AG81">
        <v>24.04</v>
      </c>
      <c r="AH81">
        <v>2633</v>
      </c>
      <c r="AI81">
        <v>4080.3</v>
      </c>
      <c r="AJ81">
        <v>24436</v>
      </c>
      <c r="AK81">
        <v>24.04</v>
      </c>
      <c r="AL81">
        <v>43.43</v>
      </c>
      <c r="AM81">
        <v>63.73</v>
      </c>
      <c r="AN81">
        <v>24.04</v>
      </c>
      <c r="AO81">
        <v>86</v>
      </c>
      <c r="AP81">
        <v>24.04</v>
      </c>
      <c r="AQ81">
        <v>8156.1</v>
      </c>
      <c r="AR81">
        <v>345.8</v>
      </c>
      <c r="AS81">
        <v>24.04</v>
      </c>
      <c r="AT81">
        <v>34.69</v>
      </c>
      <c r="AU81">
        <v>220.64</v>
      </c>
      <c r="AV81">
        <v>2557.87</v>
      </c>
      <c r="AW81">
        <v>74.62</v>
      </c>
      <c r="AX81">
        <v>1206.8</v>
      </c>
      <c r="AY81">
        <v>101.04</v>
      </c>
      <c r="AZ81">
        <v>24.04</v>
      </c>
      <c r="BA81">
        <v>100.87</v>
      </c>
      <c r="BB81">
        <v>85.4</v>
      </c>
      <c r="BC81">
        <v>1015.91</v>
      </c>
      <c r="BD81">
        <v>110.6</v>
      </c>
      <c r="BE81">
        <v>32.32</v>
      </c>
      <c r="BF81">
        <v>24.04</v>
      </c>
      <c r="BG81">
        <v>24.04</v>
      </c>
      <c r="BH81">
        <v>275.8</v>
      </c>
      <c r="BI81">
        <v>24.04</v>
      </c>
      <c r="BJ81">
        <v>270.26</v>
      </c>
      <c r="BK81">
        <v>43.43</v>
      </c>
      <c r="BL81">
        <v>750</v>
      </c>
      <c r="BM81">
        <v>865.2</v>
      </c>
      <c r="BN81">
        <v>176.96</v>
      </c>
      <c r="BO81">
        <v>58.87</v>
      </c>
      <c r="BP81">
        <v>192.35</v>
      </c>
      <c r="BQ81">
        <v>27.64</v>
      </c>
      <c r="BR81">
        <v>19.23</v>
      </c>
      <c r="BS81">
        <v>575922</v>
      </c>
      <c r="BT81">
        <v>5947.48</v>
      </c>
      <c r="BU81" s="13" t="str">
        <f>WSP[[#This Row],[Tier]]&amp;" - "&amp;DOLLAR(WSP[[#This Row],[United States]],2)&amp;" USD"</f>
        <v>79 - $27.64 USD</v>
      </c>
    </row>
    <row r="82" spans="1:73" x14ac:dyDescent="0.25">
      <c r="A82">
        <v>80</v>
      </c>
      <c r="B82">
        <v>27.99</v>
      </c>
      <c r="C82">
        <v>2128</v>
      </c>
      <c r="D82">
        <v>279.3</v>
      </c>
      <c r="E82">
        <v>33.380000000000003</v>
      </c>
      <c r="F82">
        <v>24.34</v>
      </c>
      <c r="G82">
        <v>2292.5</v>
      </c>
      <c r="H82">
        <v>24.34</v>
      </c>
      <c r="I82">
        <v>55.3</v>
      </c>
      <c r="J82">
        <v>36.520000000000003</v>
      </c>
      <c r="K82">
        <v>27.99</v>
      </c>
      <c r="L82">
        <v>20930</v>
      </c>
      <c r="M82" t="s">
        <v>530</v>
      </c>
      <c r="N82">
        <v>76930</v>
      </c>
      <c r="O82">
        <v>14000</v>
      </c>
      <c r="P82">
        <v>168</v>
      </c>
      <c r="Q82">
        <v>24.34</v>
      </c>
      <c r="R82">
        <v>486.35</v>
      </c>
      <c r="S82">
        <v>197.83</v>
      </c>
      <c r="T82">
        <v>175</v>
      </c>
      <c r="U82">
        <v>24.34</v>
      </c>
      <c r="V82">
        <v>24.34</v>
      </c>
      <c r="W82">
        <v>24.34</v>
      </c>
      <c r="X82">
        <v>24.34</v>
      </c>
      <c r="Y82">
        <v>24.34</v>
      </c>
      <c r="Z82">
        <v>139.30000000000001</v>
      </c>
      <c r="AA82">
        <v>4863.4799999999996</v>
      </c>
      <c r="AB82">
        <v>3639</v>
      </c>
      <c r="AC82">
        <v>1330</v>
      </c>
      <c r="AD82">
        <v>266000</v>
      </c>
      <c r="AE82">
        <v>24.34</v>
      </c>
      <c r="AF82">
        <v>122.5</v>
      </c>
      <c r="AG82">
        <v>24.34</v>
      </c>
      <c r="AH82">
        <v>2667</v>
      </c>
      <c r="AI82">
        <v>4129.3</v>
      </c>
      <c r="AJ82">
        <v>24755</v>
      </c>
      <c r="AK82">
        <v>24.34</v>
      </c>
      <c r="AL82">
        <v>44.72</v>
      </c>
      <c r="AM82">
        <v>64.52</v>
      </c>
      <c r="AN82">
        <v>24.34</v>
      </c>
      <c r="AO82">
        <v>88</v>
      </c>
      <c r="AP82">
        <v>24.34</v>
      </c>
      <c r="AQ82">
        <v>8259.2999999999993</v>
      </c>
      <c r="AR82">
        <v>349.3</v>
      </c>
      <c r="AS82">
        <v>24.34</v>
      </c>
      <c r="AT82">
        <v>34.97</v>
      </c>
      <c r="AU82">
        <v>223.44</v>
      </c>
      <c r="AV82">
        <v>2589.3000000000002</v>
      </c>
      <c r="AW82">
        <v>75.599999999999994</v>
      </c>
      <c r="AX82">
        <v>1224.3</v>
      </c>
      <c r="AY82">
        <v>103.47</v>
      </c>
      <c r="AZ82">
        <v>24.34</v>
      </c>
      <c r="BA82">
        <v>102.2</v>
      </c>
      <c r="BB82">
        <v>86.43</v>
      </c>
      <c r="BC82">
        <v>1034.17</v>
      </c>
      <c r="BD82">
        <v>111.3</v>
      </c>
      <c r="BE82">
        <v>32.64</v>
      </c>
      <c r="BF82">
        <v>24.34</v>
      </c>
      <c r="BG82">
        <v>24.34</v>
      </c>
      <c r="BH82">
        <v>279.3</v>
      </c>
      <c r="BI82">
        <v>24.34</v>
      </c>
      <c r="BJ82">
        <v>273.3</v>
      </c>
      <c r="BK82">
        <v>44.72</v>
      </c>
      <c r="BL82">
        <v>760</v>
      </c>
      <c r="BM82">
        <v>875</v>
      </c>
      <c r="BN82">
        <v>179.2</v>
      </c>
      <c r="BO82">
        <v>59.5</v>
      </c>
      <c r="BP82">
        <v>194.78</v>
      </c>
      <c r="BQ82">
        <v>27.99</v>
      </c>
      <c r="BR82">
        <v>19.47</v>
      </c>
      <c r="BS82">
        <v>583212</v>
      </c>
      <c r="BT82">
        <v>6022.8</v>
      </c>
      <c r="BU82" s="13" t="str">
        <f>WSP[[#This Row],[Tier]]&amp;" - "&amp;DOLLAR(WSP[[#This Row],[United States]],2)&amp;" USD"</f>
        <v>80 - $27.99 USD</v>
      </c>
    </row>
    <row r="83" spans="1:73" x14ac:dyDescent="0.25">
      <c r="A83">
        <v>81</v>
      </c>
      <c r="B83">
        <v>28.34</v>
      </c>
      <c r="C83">
        <v>2154.6</v>
      </c>
      <c r="D83">
        <v>282.8</v>
      </c>
      <c r="E83">
        <v>33.85</v>
      </c>
      <c r="F83">
        <v>24.65</v>
      </c>
      <c r="G83">
        <v>2321.1999999999998</v>
      </c>
      <c r="H83">
        <v>24.65</v>
      </c>
      <c r="I83">
        <v>56</v>
      </c>
      <c r="J83">
        <v>36.950000000000003</v>
      </c>
      <c r="K83">
        <v>28.34</v>
      </c>
      <c r="L83">
        <v>21140</v>
      </c>
      <c r="M83" t="s">
        <v>530</v>
      </c>
      <c r="N83">
        <v>77630</v>
      </c>
      <c r="O83">
        <v>14175</v>
      </c>
      <c r="P83">
        <v>170.1</v>
      </c>
      <c r="Q83">
        <v>24.65</v>
      </c>
      <c r="R83">
        <v>492.43</v>
      </c>
      <c r="S83">
        <v>200.26</v>
      </c>
      <c r="T83">
        <v>176.75</v>
      </c>
      <c r="U83">
        <v>24.65</v>
      </c>
      <c r="V83">
        <v>24.65</v>
      </c>
      <c r="W83">
        <v>24.65</v>
      </c>
      <c r="X83">
        <v>24.65</v>
      </c>
      <c r="Y83">
        <v>24.65</v>
      </c>
      <c r="Z83">
        <v>142.80000000000001</v>
      </c>
      <c r="AA83">
        <v>4924.3500000000004</v>
      </c>
      <c r="AB83">
        <v>3683</v>
      </c>
      <c r="AC83">
        <v>1351</v>
      </c>
      <c r="AD83">
        <v>268800</v>
      </c>
      <c r="AE83">
        <v>24.65</v>
      </c>
      <c r="AF83">
        <v>123.9</v>
      </c>
      <c r="AG83">
        <v>24.65</v>
      </c>
      <c r="AH83">
        <v>2700</v>
      </c>
      <c r="AI83">
        <v>4181.8</v>
      </c>
      <c r="AJ83">
        <v>25073</v>
      </c>
      <c r="AK83">
        <v>24.65</v>
      </c>
      <c r="AL83">
        <v>45.37</v>
      </c>
      <c r="AM83">
        <v>65.31</v>
      </c>
      <c r="AN83">
        <v>24.65</v>
      </c>
      <c r="AO83">
        <v>89</v>
      </c>
      <c r="AP83">
        <v>24.65</v>
      </c>
      <c r="AQ83">
        <v>8362.6</v>
      </c>
      <c r="AR83">
        <v>354.9</v>
      </c>
      <c r="AS83">
        <v>24.65</v>
      </c>
      <c r="AT83">
        <v>35.67</v>
      </c>
      <c r="AU83">
        <v>229.04</v>
      </c>
      <c r="AV83">
        <v>2624.3</v>
      </c>
      <c r="AW83">
        <v>76.510000000000005</v>
      </c>
      <c r="AX83">
        <v>1238.3</v>
      </c>
      <c r="AY83">
        <v>104.69</v>
      </c>
      <c r="AZ83">
        <v>24.65</v>
      </c>
      <c r="BA83">
        <v>103.46</v>
      </c>
      <c r="BB83">
        <v>87.53</v>
      </c>
      <c r="BC83">
        <v>1046.3499999999999</v>
      </c>
      <c r="BD83">
        <v>115.5</v>
      </c>
      <c r="BE83">
        <v>32.97</v>
      </c>
      <c r="BF83">
        <v>24.65</v>
      </c>
      <c r="BG83">
        <v>24.65</v>
      </c>
      <c r="BH83">
        <v>286.3</v>
      </c>
      <c r="BI83">
        <v>24.65</v>
      </c>
      <c r="BJ83">
        <v>279.39</v>
      </c>
      <c r="BK83">
        <v>45.37</v>
      </c>
      <c r="BL83">
        <v>770</v>
      </c>
      <c r="BM83">
        <v>892.43</v>
      </c>
      <c r="BN83">
        <v>181.44</v>
      </c>
      <c r="BO83">
        <v>60.2</v>
      </c>
      <c r="BP83">
        <v>197.22</v>
      </c>
      <c r="BQ83">
        <v>28.34</v>
      </c>
      <c r="BR83">
        <v>19.72</v>
      </c>
      <c r="BS83">
        <v>590501</v>
      </c>
      <c r="BT83">
        <v>6098.12</v>
      </c>
      <c r="BU83" s="13" t="str">
        <f>WSP[[#This Row],[Tier]]&amp;" - "&amp;DOLLAR(WSP[[#This Row],[United States]],2)&amp;" USD"</f>
        <v>81 - $28.34 USD</v>
      </c>
    </row>
    <row r="84" spans="1:73" x14ac:dyDescent="0.25">
      <c r="A84">
        <v>82</v>
      </c>
      <c r="B84">
        <v>28.69</v>
      </c>
      <c r="C84">
        <v>2181.1999999999998</v>
      </c>
      <c r="D84">
        <v>286.3</v>
      </c>
      <c r="E84">
        <v>34.33</v>
      </c>
      <c r="F84">
        <v>24.95</v>
      </c>
      <c r="G84">
        <v>2349.9</v>
      </c>
      <c r="H84">
        <v>24.95</v>
      </c>
      <c r="I84">
        <v>56.7</v>
      </c>
      <c r="J84">
        <v>37.369999999999997</v>
      </c>
      <c r="K84">
        <v>28.69</v>
      </c>
      <c r="L84">
        <v>21350</v>
      </c>
      <c r="M84" t="s">
        <v>530</v>
      </c>
      <c r="N84">
        <v>78330</v>
      </c>
      <c r="O84">
        <v>14350</v>
      </c>
      <c r="P84">
        <v>172.2</v>
      </c>
      <c r="Q84">
        <v>24.95</v>
      </c>
      <c r="R84">
        <v>498.52</v>
      </c>
      <c r="S84">
        <v>202.7</v>
      </c>
      <c r="T84">
        <v>178.5</v>
      </c>
      <c r="U84">
        <v>24.95</v>
      </c>
      <c r="V84">
        <v>24.95</v>
      </c>
      <c r="W84">
        <v>24.95</v>
      </c>
      <c r="X84">
        <v>24.95</v>
      </c>
      <c r="Y84">
        <v>24.95</v>
      </c>
      <c r="Z84">
        <v>146.30000000000001</v>
      </c>
      <c r="AA84">
        <v>4985.22</v>
      </c>
      <c r="AB84">
        <v>3727</v>
      </c>
      <c r="AC84">
        <v>1372</v>
      </c>
      <c r="AD84">
        <v>271600</v>
      </c>
      <c r="AE84">
        <v>24.95</v>
      </c>
      <c r="AF84">
        <v>125.3</v>
      </c>
      <c r="AG84">
        <v>24.95</v>
      </c>
      <c r="AH84">
        <v>2733</v>
      </c>
      <c r="AI84">
        <v>4234.3</v>
      </c>
      <c r="AJ84">
        <v>25391</v>
      </c>
      <c r="AK84">
        <v>24.95</v>
      </c>
      <c r="AL84">
        <v>46.02</v>
      </c>
      <c r="AM84">
        <v>66.099999999999994</v>
      </c>
      <c r="AN84">
        <v>24.95</v>
      </c>
      <c r="AO84">
        <v>90</v>
      </c>
      <c r="AP84">
        <v>24.95</v>
      </c>
      <c r="AQ84">
        <v>8465.9</v>
      </c>
      <c r="AR84">
        <v>360.5</v>
      </c>
      <c r="AS84">
        <v>24.95</v>
      </c>
      <c r="AT84">
        <v>36.369999999999997</v>
      </c>
      <c r="AU84">
        <v>234.64</v>
      </c>
      <c r="AV84">
        <v>2659.3</v>
      </c>
      <c r="AW84">
        <v>77.42</v>
      </c>
      <c r="AX84">
        <v>1252.3</v>
      </c>
      <c r="AY84">
        <v>105.91</v>
      </c>
      <c r="AZ84">
        <v>24.95</v>
      </c>
      <c r="BA84">
        <v>104.72</v>
      </c>
      <c r="BB84">
        <v>88.63</v>
      </c>
      <c r="BC84">
        <v>1058.52</v>
      </c>
      <c r="BD84">
        <v>119.7</v>
      </c>
      <c r="BE84">
        <v>33.299999999999997</v>
      </c>
      <c r="BF84">
        <v>24.95</v>
      </c>
      <c r="BG84">
        <v>24.95</v>
      </c>
      <c r="BH84">
        <v>293.3</v>
      </c>
      <c r="BI84">
        <v>24.95</v>
      </c>
      <c r="BJ84">
        <v>285.48</v>
      </c>
      <c r="BK84">
        <v>46.02</v>
      </c>
      <c r="BL84">
        <v>780</v>
      </c>
      <c r="BM84">
        <v>909.86</v>
      </c>
      <c r="BN84">
        <v>183.68</v>
      </c>
      <c r="BO84">
        <v>60.9</v>
      </c>
      <c r="BP84">
        <v>199.65</v>
      </c>
      <c r="BQ84">
        <v>28.69</v>
      </c>
      <c r="BR84">
        <v>19.96</v>
      </c>
      <c r="BS84">
        <v>597790</v>
      </c>
      <c r="BT84">
        <v>6173.44</v>
      </c>
      <c r="BU84" s="13" t="str">
        <f>WSP[[#This Row],[Tier]]&amp;" - "&amp;DOLLAR(WSP[[#This Row],[United States]],2)&amp;" USD"</f>
        <v>82 - $28.69 USD</v>
      </c>
    </row>
    <row r="85" spans="1:73" x14ac:dyDescent="0.25">
      <c r="A85">
        <v>83</v>
      </c>
      <c r="B85">
        <v>29.04</v>
      </c>
      <c r="C85">
        <v>2207.8000000000002</v>
      </c>
      <c r="D85">
        <v>289.8</v>
      </c>
      <c r="E85">
        <v>34.81</v>
      </c>
      <c r="F85">
        <v>25.25</v>
      </c>
      <c r="G85">
        <v>2378.6</v>
      </c>
      <c r="H85">
        <v>25.25</v>
      </c>
      <c r="I85">
        <v>57.4</v>
      </c>
      <c r="J85">
        <v>37.799999999999997</v>
      </c>
      <c r="K85">
        <v>29.04</v>
      </c>
      <c r="L85">
        <v>21560</v>
      </c>
      <c r="M85" t="s">
        <v>530</v>
      </c>
      <c r="N85">
        <v>79030</v>
      </c>
      <c r="O85">
        <v>14525</v>
      </c>
      <c r="P85">
        <v>174.3</v>
      </c>
      <c r="Q85">
        <v>25.25</v>
      </c>
      <c r="R85">
        <v>504.61</v>
      </c>
      <c r="S85">
        <v>205.13</v>
      </c>
      <c r="T85">
        <v>180.25</v>
      </c>
      <c r="U85">
        <v>25.25</v>
      </c>
      <c r="V85">
        <v>25.25</v>
      </c>
      <c r="W85">
        <v>25.25</v>
      </c>
      <c r="X85">
        <v>25.25</v>
      </c>
      <c r="Y85">
        <v>25.25</v>
      </c>
      <c r="Z85">
        <v>149.80000000000001</v>
      </c>
      <c r="AA85">
        <v>5046.09</v>
      </c>
      <c r="AB85">
        <v>3771</v>
      </c>
      <c r="AC85">
        <v>1393</v>
      </c>
      <c r="AD85">
        <v>274400</v>
      </c>
      <c r="AE85">
        <v>25.25</v>
      </c>
      <c r="AF85">
        <v>126.7</v>
      </c>
      <c r="AG85">
        <v>25.25</v>
      </c>
      <c r="AH85">
        <v>2767</v>
      </c>
      <c r="AI85">
        <v>4286.8</v>
      </c>
      <c r="AJ85">
        <v>25709</v>
      </c>
      <c r="AK85">
        <v>25.25</v>
      </c>
      <c r="AL85">
        <v>46.67</v>
      </c>
      <c r="AM85">
        <v>66.900000000000006</v>
      </c>
      <c r="AN85">
        <v>25.25</v>
      </c>
      <c r="AO85">
        <v>92</v>
      </c>
      <c r="AP85">
        <v>25.25</v>
      </c>
      <c r="AQ85">
        <v>8569.2999999999993</v>
      </c>
      <c r="AR85">
        <v>366.1</v>
      </c>
      <c r="AS85">
        <v>25.25</v>
      </c>
      <c r="AT85">
        <v>37.07</v>
      </c>
      <c r="AU85">
        <v>240.24</v>
      </c>
      <c r="AV85">
        <v>2694.3</v>
      </c>
      <c r="AW85">
        <v>78.33</v>
      </c>
      <c r="AX85">
        <v>1266.3</v>
      </c>
      <c r="AY85">
        <v>107.12</v>
      </c>
      <c r="AZ85">
        <v>25.25</v>
      </c>
      <c r="BA85">
        <v>105.98</v>
      </c>
      <c r="BB85">
        <v>89.72</v>
      </c>
      <c r="BC85">
        <v>1070.7</v>
      </c>
      <c r="BD85">
        <v>123.9</v>
      </c>
      <c r="BE85">
        <v>33.630000000000003</v>
      </c>
      <c r="BF85">
        <v>25.25</v>
      </c>
      <c r="BG85">
        <v>25.25</v>
      </c>
      <c r="BH85">
        <v>300.3</v>
      </c>
      <c r="BI85">
        <v>25.25</v>
      </c>
      <c r="BJ85">
        <v>291.57</v>
      </c>
      <c r="BK85">
        <v>46.67</v>
      </c>
      <c r="BL85">
        <v>790</v>
      </c>
      <c r="BM85">
        <v>927.29</v>
      </c>
      <c r="BN85">
        <v>185.92</v>
      </c>
      <c r="BO85">
        <v>61.6</v>
      </c>
      <c r="BP85">
        <v>202.09</v>
      </c>
      <c r="BQ85">
        <v>29.04</v>
      </c>
      <c r="BR85">
        <v>20.2</v>
      </c>
      <c r="BS85">
        <v>605079</v>
      </c>
      <c r="BT85">
        <v>6248.76</v>
      </c>
      <c r="BU85" s="13" t="str">
        <f>WSP[[#This Row],[Tier]]&amp;" - "&amp;DOLLAR(WSP[[#This Row],[United States]],2)&amp;" USD"</f>
        <v>83 - $29.04 USD</v>
      </c>
    </row>
    <row r="86" spans="1:73" x14ac:dyDescent="0.25">
      <c r="A86">
        <v>84</v>
      </c>
      <c r="B86">
        <v>29.39</v>
      </c>
      <c r="C86">
        <v>2234.4</v>
      </c>
      <c r="D86">
        <v>293.3</v>
      </c>
      <c r="E86">
        <v>35.29</v>
      </c>
      <c r="F86">
        <v>25.56</v>
      </c>
      <c r="G86">
        <v>2407.3000000000002</v>
      </c>
      <c r="H86">
        <v>25.56</v>
      </c>
      <c r="I86">
        <v>58.1</v>
      </c>
      <c r="J86">
        <v>38.229999999999997</v>
      </c>
      <c r="K86">
        <v>29.39</v>
      </c>
      <c r="L86">
        <v>21770</v>
      </c>
      <c r="M86" t="s">
        <v>530</v>
      </c>
      <c r="N86">
        <v>79730</v>
      </c>
      <c r="O86">
        <v>14700</v>
      </c>
      <c r="P86">
        <v>176.4</v>
      </c>
      <c r="Q86">
        <v>25.56</v>
      </c>
      <c r="R86">
        <v>510.7</v>
      </c>
      <c r="S86">
        <v>207.57</v>
      </c>
      <c r="T86">
        <v>182</v>
      </c>
      <c r="U86">
        <v>25.56</v>
      </c>
      <c r="V86">
        <v>25.56</v>
      </c>
      <c r="W86">
        <v>25.56</v>
      </c>
      <c r="X86">
        <v>25.56</v>
      </c>
      <c r="Y86">
        <v>25.56</v>
      </c>
      <c r="Z86">
        <v>153.30000000000001</v>
      </c>
      <c r="AA86">
        <v>5106.96</v>
      </c>
      <c r="AB86">
        <v>3815</v>
      </c>
      <c r="AC86">
        <v>1414</v>
      </c>
      <c r="AD86">
        <v>277200</v>
      </c>
      <c r="AE86">
        <v>25.56</v>
      </c>
      <c r="AF86">
        <v>128.1</v>
      </c>
      <c r="AG86">
        <v>25.56</v>
      </c>
      <c r="AH86">
        <v>2800</v>
      </c>
      <c r="AI86">
        <v>4339.3</v>
      </c>
      <c r="AJ86">
        <v>26027</v>
      </c>
      <c r="AK86">
        <v>25.56</v>
      </c>
      <c r="AL86">
        <v>47.31</v>
      </c>
      <c r="AM86">
        <v>67.69</v>
      </c>
      <c r="AN86">
        <v>25.56</v>
      </c>
      <c r="AO86">
        <v>93</v>
      </c>
      <c r="AP86">
        <v>25.56</v>
      </c>
      <c r="AQ86">
        <v>8672.6</v>
      </c>
      <c r="AR86">
        <v>371.7</v>
      </c>
      <c r="AS86">
        <v>25.56</v>
      </c>
      <c r="AT86">
        <v>37.770000000000003</v>
      </c>
      <c r="AU86">
        <v>245.84</v>
      </c>
      <c r="AV86">
        <v>2729.3</v>
      </c>
      <c r="AW86">
        <v>79.239999999999995</v>
      </c>
      <c r="AX86">
        <v>1280.3</v>
      </c>
      <c r="AY86">
        <v>108.34</v>
      </c>
      <c r="AZ86">
        <v>25.56</v>
      </c>
      <c r="BA86">
        <v>107.24</v>
      </c>
      <c r="BB86">
        <v>90.82</v>
      </c>
      <c r="BC86">
        <v>1082.8699999999999</v>
      </c>
      <c r="BD86">
        <v>128.1</v>
      </c>
      <c r="BE86">
        <v>33.950000000000003</v>
      </c>
      <c r="BF86">
        <v>25.56</v>
      </c>
      <c r="BG86">
        <v>25.56</v>
      </c>
      <c r="BH86">
        <v>307.3</v>
      </c>
      <c r="BI86">
        <v>25.56</v>
      </c>
      <c r="BJ86">
        <v>297.64999999999998</v>
      </c>
      <c r="BK86">
        <v>47.31</v>
      </c>
      <c r="BL86">
        <v>800</v>
      </c>
      <c r="BM86">
        <v>944.72</v>
      </c>
      <c r="BN86">
        <v>188.16</v>
      </c>
      <c r="BO86">
        <v>62.3</v>
      </c>
      <c r="BP86">
        <v>204.52</v>
      </c>
      <c r="BQ86">
        <v>29.39</v>
      </c>
      <c r="BR86">
        <v>20.45</v>
      </c>
      <c r="BS86">
        <v>612368</v>
      </c>
      <c r="BT86">
        <v>6324.08</v>
      </c>
      <c r="BU86" s="13" t="str">
        <f>WSP[[#This Row],[Tier]]&amp;" - "&amp;DOLLAR(WSP[[#This Row],[United States]],2)&amp;" USD"</f>
        <v>84 - $29.39 USD</v>
      </c>
    </row>
    <row r="87" spans="1:73" x14ac:dyDescent="0.25">
      <c r="A87">
        <v>85</v>
      </c>
      <c r="B87">
        <v>29.74</v>
      </c>
      <c r="C87">
        <v>2261</v>
      </c>
      <c r="D87">
        <v>296.8</v>
      </c>
      <c r="E87">
        <v>35.76</v>
      </c>
      <c r="F87">
        <v>25.86</v>
      </c>
      <c r="G87">
        <v>2436</v>
      </c>
      <c r="H87">
        <v>25.86</v>
      </c>
      <c r="I87">
        <v>58.8</v>
      </c>
      <c r="J87">
        <v>38.65</v>
      </c>
      <c r="K87">
        <v>29.74</v>
      </c>
      <c r="L87">
        <v>21980</v>
      </c>
      <c r="M87" t="s">
        <v>530</v>
      </c>
      <c r="N87">
        <v>80430</v>
      </c>
      <c r="O87">
        <v>14875</v>
      </c>
      <c r="P87">
        <v>178.5</v>
      </c>
      <c r="Q87">
        <v>25.86</v>
      </c>
      <c r="R87">
        <v>516.78</v>
      </c>
      <c r="S87">
        <v>210</v>
      </c>
      <c r="T87">
        <v>183.75</v>
      </c>
      <c r="U87">
        <v>25.86</v>
      </c>
      <c r="V87">
        <v>25.86</v>
      </c>
      <c r="W87">
        <v>25.86</v>
      </c>
      <c r="X87">
        <v>25.86</v>
      </c>
      <c r="Y87">
        <v>25.86</v>
      </c>
      <c r="Z87">
        <v>156.80000000000001</v>
      </c>
      <c r="AA87">
        <v>5167.83</v>
      </c>
      <c r="AB87">
        <v>3858</v>
      </c>
      <c r="AC87">
        <v>1435</v>
      </c>
      <c r="AD87">
        <v>280000</v>
      </c>
      <c r="AE87">
        <v>25.86</v>
      </c>
      <c r="AF87">
        <v>129.5</v>
      </c>
      <c r="AG87">
        <v>25.86</v>
      </c>
      <c r="AH87">
        <v>2833</v>
      </c>
      <c r="AI87">
        <v>4391.8</v>
      </c>
      <c r="AJ87">
        <v>26345</v>
      </c>
      <c r="AK87">
        <v>25.86</v>
      </c>
      <c r="AL87">
        <v>47.96</v>
      </c>
      <c r="AM87">
        <v>68.48</v>
      </c>
      <c r="AN87">
        <v>25.86</v>
      </c>
      <c r="AO87">
        <v>95</v>
      </c>
      <c r="AP87">
        <v>25.86</v>
      </c>
      <c r="AQ87">
        <v>8775.9</v>
      </c>
      <c r="AR87">
        <v>377.3</v>
      </c>
      <c r="AS87">
        <v>25.86</v>
      </c>
      <c r="AT87">
        <v>38.47</v>
      </c>
      <c r="AU87">
        <v>251.44</v>
      </c>
      <c r="AV87">
        <v>2764.3</v>
      </c>
      <c r="AW87">
        <v>80.150000000000006</v>
      </c>
      <c r="AX87">
        <v>1294.3</v>
      </c>
      <c r="AY87">
        <v>109.56</v>
      </c>
      <c r="AZ87">
        <v>25.86</v>
      </c>
      <c r="BA87">
        <v>108.5</v>
      </c>
      <c r="BB87">
        <v>91.91</v>
      </c>
      <c r="BC87">
        <v>1095.04</v>
      </c>
      <c r="BD87">
        <v>132.30000000000001</v>
      </c>
      <c r="BE87">
        <v>34.28</v>
      </c>
      <c r="BF87">
        <v>25.86</v>
      </c>
      <c r="BG87">
        <v>25.86</v>
      </c>
      <c r="BH87">
        <v>314.3</v>
      </c>
      <c r="BI87">
        <v>25.86</v>
      </c>
      <c r="BJ87">
        <v>303.74</v>
      </c>
      <c r="BK87">
        <v>47.96</v>
      </c>
      <c r="BL87">
        <v>810</v>
      </c>
      <c r="BM87">
        <v>962.15</v>
      </c>
      <c r="BN87">
        <v>190.4</v>
      </c>
      <c r="BO87">
        <v>63</v>
      </c>
      <c r="BP87">
        <v>206.96</v>
      </c>
      <c r="BQ87">
        <v>29.74</v>
      </c>
      <c r="BR87">
        <v>20.69</v>
      </c>
      <c r="BS87">
        <v>619658</v>
      </c>
      <c r="BT87">
        <v>6399.4</v>
      </c>
      <c r="BU87" s="13" t="str">
        <f>WSP[[#This Row],[Tier]]&amp;" - "&amp;DOLLAR(WSP[[#This Row],[United States]],2)&amp;" USD"</f>
        <v>85 - $29.74 USD</v>
      </c>
    </row>
    <row r="88" spans="1:73" x14ac:dyDescent="0.25">
      <c r="A88">
        <v>86</v>
      </c>
      <c r="B88">
        <v>30.09</v>
      </c>
      <c r="C88">
        <v>2287.6</v>
      </c>
      <c r="D88">
        <v>300.3</v>
      </c>
      <c r="E88">
        <v>36.24</v>
      </c>
      <c r="F88">
        <v>26.17</v>
      </c>
      <c r="G88">
        <v>2464.6999999999998</v>
      </c>
      <c r="H88">
        <v>26.17</v>
      </c>
      <c r="I88">
        <v>59.5</v>
      </c>
      <c r="J88">
        <v>39.08</v>
      </c>
      <c r="K88">
        <v>30.09</v>
      </c>
      <c r="L88">
        <v>22190</v>
      </c>
      <c r="M88" t="s">
        <v>530</v>
      </c>
      <c r="N88">
        <v>81130</v>
      </c>
      <c r="O88">
        <v>15050</v>
      </c>
      <c r="P88">
        <v>180.6</v>
      </c>
      <c r="Q88">
        <v>26.17</v>
      </c>
      <c r="R88">
        <v>522.87</v>
      </c>
      <c r="S88">
        <v>212.43</v>
      </c>
      <c r="T88">
        <v>185.5</v>
      </c>
      <c r="U88">
        <v>26.17</v>
      </c>
      <c r="V88">
        <v>26.17</v>
      </c>
      <c r="W88">
        <v>26.17</v>
      </c>
      <c r="X88">
        <v>26.17</v>
      </c>
      <c r="Y88">
        <v>26.17</v>
      </c>
      <c r="Z88">
        <v>160.30000000000001</v>
      </c>
      <c r="AA88">
        <v>5228.7</v>
      </c>
      <c r="AB88">
        <v>3902</v>
      </c>
      <c r="AC88">
        <v>1456</v>
      </c>
      <c r="AD88">
        <v>282800</v>
      </c>
      <c r="AE88">
        <v>26.17</v>
      </c>
      <c r="AF88">
        <v>130.9</v>
      </c>
      <c r="AG88">
        <v>26.17</v>
      </c>
      <c r="AH88">
        <v>2867</v>
      </c>
      <c r="AI88">
        <v>4444.3</v>
      </c>
      <c r="AJ88">
        <v>26664</v>
      </c>
      <c r="AK88">
        <v>26.17</v>
      </c>
      <c r="AL88">
        <v>48.61</v>
      </c>
      <c r="AM88">
        <v>69.27</v>
      </c>
      <c r="AN88">
        <v>26.17</v>
      </c>
      <c r="AO88">
        <v>96</v>
      </c>
      <c r="AP88">
        <v>26.17</v>
      </c>
      <c r="AQ88">
        <v>8879.2000000000007</v>
      </c>
      <c r="AR88">
        <v>382.9</v>
      </c>
      <c r="AS88">
        <v>26.17</v>
      </c>
      <c r="AT88">
        <v>39.17</v>
      </c>
      <c r="AU88">
        <v>257.04000000000002</v>
      </c>
      <c r="AV88">
        <v>2799.3</v>
      </c>
      <c r="AW88">
        <v>81.06</v>
      </c>
      <c r="AX88">
        <v>1308.3</v>
      </c>
      <c r="AY88">
        <v>110.78</v>
      </c>
      <c r="AZ88">
        <v>26.17</v>
      </c>
      <c r="BA88">
        <v>109.76</v>
      </c>
      <c r="BB88">
        <v>93.01</v>
      </c>
      <c r="BC88">
        <v>1107.22</v>
      </c>
      <c r="BD88">
        <v>136.5</v>
      </c>
      <c r="BE88">
        <v>34.61</v>
      </c>
      <c r="BF88">
        <v>26.17</v>
      </c>
      <c r="BG88">
        <v>26.17</v>
      </c>
      <c r="BH88">
        <v>321.3</v>
      </c>
      <c r="BI88">
        <v>26.17</v>
      </c>
      <c r="BJ88">
        <v>309.83</v>
      </c>
      <c r="BK88">
        <v>48.61</v>
      </c>
      <c r="BL88">
        <v>820</v>
      </c>
      <c r="BM88">
        <v>979.58</v>
      </c>
      <c r="BN88">
        <v>192.64</v>
      </c>
      <c r="BO88">
        <v>63.7</v>
      </c>
      <c r="BP88">
        <v>209.39</v>
      </c>
      <c r="BQ88">
        <v>30.09</v>
      </c>
      <c r="BR88">
        <v>20.93</v>
      </c>
      <c r="BS88">
        <v>626947</v>
      </c>
      <c r="BT88">
        <v>6474.72</v>
      </c>
      <c r="BU88" s="13" t="str">
        <f>WSP[[#This Row],[Tier]]&amp;" - "&amp;DOLLAR(WSP[[#This Row],[United States]],2)&amp;" USD"</f>
        <v>86 - $30.09 USD</v>
      </c>
    </row>
    <row r="89" spans="1:73" x14ac:dyDescent="0.25">
      <c r="A89">
        <v>87</v>
      </c>
      <c r="B89">
        <v>30.44</v>
      </c>
      <c r="C89">
        <v>2314.1999999999998</v>
      </c>
      <c r="D89">
        <v>303.8</v>
      </c>
      <c r="E89">
        <v>36.72</v>
      </c>
      <c r="F89">
        <v>26.47</v>
      </c>
      <c r="G89">
        <v>2493.4</v>
      </c>
      <c r="H89">
        <v>26.47</v>
      </c>
      <c r="I89">
        <v>60.2</v>
      </c>
      <c r="J89">
        <v>39.5</v>
      </c>
      <c r="K89">
        <v>30.44</v>
      </c>
      <c r="L89">
        <v>22400</v>
      </c>
      <c r="M89" t="s">
        <v>530</v>
      </c>
      <c r="N89">
        <v>81830</v>
      </c>
      <c r="O89">
        <v>15225</v>
      </c>
      <c r="P89">
        <v>182.7</v>
      </c>
      <c r="Q89">
        <v>26.47</v>
      </c>
      <c r="R89">
        <v>528.96</v>
      </c>
      <c r="S89">
        <v>214.87</v>
      </c>
      <c r="T89">
        <v>187.25</v>
      </c>
      <c r="U89">
        <v>26.47</v>
      </c>
      <c r="V89">
        <v>26.47</v>
      </c>
      <c r="W89">
        <v>26.47</v>
      </c>
      <c r="X89">
        <v>26.47</v>
      </c>
      <c r="Y89">
        <v>26.47</v>
      </c>
      <c r="Z89">
        <v>163.80000000000001</v>
      </c>
      <c r="AA89">
        <v>5289.57</v>
      </c>
      <c r="AB89">
        <v>3946</v>
      </c>
      <c r="AC89">
        <v>1477</v>
      </c>
      <c r="AD89">
        <v>285600</v>
      </c>
      <c r="AE89">
        <v>26.47</v>
      </c>
      <c r="AF89">
        <v>132.30000000000001</v>
      </c>
      <c r="AG89">
        <v>26.47</v>
      </c>
      <c r="AH89">
        <v>2900</v>
      </c>
      <c r="AI89">
        <v>4496.8</v>
      </c>
      <c r="AJ89">
        <v>26982</v>
      </c>
      <c r="AK89">
        <v>26.47</v>
      </c>
      <c r="AL89">
        <v>49.26</v>
      </c>
      <c r="AM89">
        <v>70.06</v>
      </c>
      <c r="AN89">
        <v>26.47</v>
      </c>
      <c r="AO89">
        <v>97</v>
      </c>
      <c r="AP89">
        <v>26.47</v>
      </c>
      <c r="AQ89">
        <v>8982.5</v>
      </c>
      <c r="AR89">
        <v>388.5</v>
      </c>
      <c r="AS89">
        <v>26.47</v>
      </c>
      <c r="AT89">
        <v>39.869999999999997</v>
      </c>
      <c r="AU89">
        <v>262.64</v>
      </c>
      <c r="AV89">
        <v>2834.3</v>
      </c>
      <c r="AW89">
        <v>81.97</v>
      </c>
      <c r="AX89">
        <v>1322.3</v>
      </c>
      <c r="AY89">
        <v>111.99</v>
      </c>
      <c r="AZ89">
        <v>26.47</v>
      </c>
      <c r="BA89">
        <v>111.02</v>
      </c>
      <c r="BB89">
        <v>94.1</v>
      </c>
      <c r="BC89">
        <v>1119.3900000000001</v>
      </c>
      <c r="BD89">
        <v>140.69999999999999</v>
      </c>
      <c r="BE89">
        <v>34.93</v>
      </c>
      <c r="BF89">
        <v>26.47</v>
      </c>
      <c r="BG89">
        <v>26.47</v>
      </c>
      <c r="BH89">
        <v>328.3</v>
      </c>
      <c r="BI89">
        <v>26.47</v>
      </c>
      <c r="BJ89">
        <v>315.91000000000003</v>
      </c>
      <c r="BK89">
        <v>49.26</v>
      </c>
      <c r="BL89">
        <v>830</v>
      </c>
      <c r="BM89">
        <v>997.01</v>
      </c>
      <c r="BN89">
        <v>194.88</v>
      </c>
      <c r="BO89">
        <v>64.400000000000006</v>
      </c>
      <c r="BP89">
        <v>211.83</v>
      </c>
      <c r="BQ89">
        <v>30.44</v>
      </c>
      <c r="BR89">
        <v>21.18</v>
      </c>
      <c r="BS89">
        <v>634236</v>
      </c>
      <c r="BT89">
        <v>6550.04</v>
      </c>
      <c r="BU89" s="13" t="str">
        <f>WSP[[#This Row],[Tier]]&amp;" - "&amp;DOLLAR(WSP[[#This Row],[United States]],2)&amp;" USD"</f>
        <v>87 - $30.44 USD</v>
      </c>
    </row>
    <row r="90" spans="1:73" x14ac:dyDescent="0.25">
      <c r="A90">
        <v>88</v>
      </c>
      <c r="B90">
        <v>30.79</v>
      </c>
      <c r="C90">
        <v>2340.8000000000002</v>
      </c>
      <c r="D90">
        <v>307.3</v>
      </c>
      <c r="E90">
        <v>37.200000000000003</v>
      </c>
      <c r="F90">
        <v>26.78</v>
      </c>
      <c r="G90">
        <v>2522.1</v>
      </c>
      <c r="H90">
        <v>26.78</v>
      </c>
      <c r="I90">
        <v>60.9</v>
      </c>
      <c r="J90">
        <v>39.93</v>
      </c>
      <c r="K90">
        <v>30.79</v>
      </c>
      <c r="L90">
        <v>22610</v>
      </c>
      <c r="M90" t="s">
        <v>530</v>
      </c>
      <c r="N90">
        <v>82530</v>
      </c>
      <c r="O90">
        <v>15400</v>
      </c>
      <c r="P90">
        <v>184.8</v>
      </c>
      <c r="Q90">
        <v>26.78</v>
      </c>
      <c r="R90">
        <v>535.04</v>
      </c>
      <c r="S90">
        <v>217.3</v>
      </c>
      <c r="T90">
        <v>189</v>
      </c>
      <c r="U90">
        <v>26.78</v>
      </c>
      <c r="V90">
        <v>26.78</v>
      </c>
      <c r="W90">
        <v>26.78</v>
      </c>
      <c r="X90">
        <v>26.78</v>
      </c>
      <c r="Y90">
        <v>26.78</v>
      </c>
      <c r="Z90">
        <v>167.3</v>
      </c>
      <c r="AA90">
        <v>5350.43</v>
      </c>
      <c r="AB90">
        <v>3990</v>
      </c>
      <c r="AC90">
        <v>1498</v>
      </c>
      <c r="AD90">
        <v>288400</v>
      </c>
      <c r="AE90">
        <v>26.78</v>
      </c>
      <c r="AF90">
        <v>133.69999999999999</v>
      </c>
      <c r="AG90">
        <v>26.78</v>
      </c>
      <c r="AH90">
        <v>2933</v>
      </c>
      <c r="AI90">
        <v>4549.3</v>
      </c>
      <c r="AJ90">
        <v>27300</v>
      </c>
      <c r="AK90">
        <v>26.78</v>
      </c>
      <c r="AL90">
        <v>49.91</v>
      </c>
      <c r="AM90">
        <v>70.849999999999994</v>
      </c>
      <c r="AN90">
        <v>26.78</v>
      </c>
      <c r="AO90">
        <v>99</v>
      </c>
      <c r="AP90">
        <v>26.78</v>
      </c>
      <c r="AQ90">
        <v>9085.9</v>
      </c>
      <c r="AR90">
        <v>394.1</v>
      </c>
      <c r="AS90">
        <v>26.78</v>
      </c>
      <c r="AT90">
        <v>40.57</v>
      </c>
      <c r="AU90">
        <v>268.24</v>
      </c>
      <c r="AV90">
        <v>2869.3</v>
      </c>
      <c r="AW90">
        <v>82.88</v>
      </c>
      <c r="AX90">
        <v>1336.3</v>
      </c>
      <c r="AY90">
        <v>113.21</v>
      </c>
      <c r="AZ90">
        <v>26.78</v>
      </c>
      <c r="BA90">
        <v>112.28</v>
      </c>
      <c r="BB90">
        <v>95.2</v>
      </c>
      <c r="BC90">
        <v>1131.57</v>
      </c>
      <c r="BD90">
        <v>144.9</v>
      </c>
      <c r="BE90">
        <v>35.26</v>
      </c>
      <c r="BF90">
        <v>26.78</v>
      </c>
      <c r="BG90">
        <v>26.78</v>
      </c>
      <c r="BH90">
        <v>335.3</v>
      </c>
      <c r="BI90">
        <v>26.78</v>
      </c>
      <c r="BJ90">
        <v>322</v>
      </c>
      <c r="BK90">
        <v>49.91</v>
      </c>
      <c r="BL90">
        <v>840</v>
      </c>
      <c r="BM90">
        <v>1014.44</v>
      </c>
      <c r="BN90">
        <v>197.12</v>
      </c>
      <c r="BO90">
        <v>65.099999999999994</v>
      </c>
      <c r="BP90">
        <v>214.26</v>
      </c>
      <c r="BQ90">
        <v>30.79</v>
      </c>
      <c r="BR90">
        <v>21.42</v>
      </c>
      <c r="BS90">
        <v>641525</v>
      </c>
      <c r="BT90">
        <v>6625.36</v>
      </c>
      <c r="BU90" s="13" t="str">
        <f>WSP[[#This Row],[Tier]]&amp;" - "&amp;DOLLAR(WSP[[#This Row],[United States]],2)&amp;" USD"</f>
        <v>88 - $30.79 USD</v>
      </c>
    </row>
    <row r="91" spans="1:73" x14ac:dyDescent="0.25">
      <c r="A91">
        <v>89</v>
      </c>
      <c r="B91">
        <v>31.14</v>
      </c>
      <c r="C91">
        <v>2367.4</v>
      </c>
      <c r="D91">
        <v>310.8</v>
      </c>
      <c r="E91">
        <v>37.67</v>
      </c>
      <c r="F91">
        <v>27.08</v>
      </c>
      <c r="G91">
        <v>2550.8000000000002</v>
      </c>
      <c r="H91">
        <v>27.08</v>
      </c>
      <c r="I91">
        <v>61.6</v>
      </c>
      <c r="J91">
        <v>40.36</v>
      </c>
      <c r="K91">
        <v>31.14</v>
      </c>
      <c r="L91">
        <v>22820</v>
      </c>
      <c r="M91" t="s">
        <v>530</v>
      </c>
      <c r="N91">
        <v>83230</v>
      </c>
      <c r="O91">
        <v>15575</v>
      </c>
      <c r="P91">
        <v>186.9</v>
      </c>
      <c r="Q91">
        <v>27.08</v>
      </c>
      <c r="R91">
        <v>541.13</v>
      </c>
      <c r="S91">
        <v>219.74</v>
      </c>
      <c r="T91">
        <v>190.75</v>
      </c>
      <c r="U91">
        <v>27.08</v>
      </c>
      <c r="V91">
        <v>27.08</v>
      </c>
      <c r="W91">
        <v>27.08</v>
      </c>
      <c r="X91">
        <v>27.08</v>
      </c>
      <c r="Y91">
        <v>27.08</v>
      </c>
      <c r="Z91">
        <v>170.8</v>
      </c>
      <c r="AA91">
        <v>5411.3</v>
      </c>
      <c r="AB91">
        <v>4034</v>
      </c>
      <c r="AC91">
        <v>1519</v>
      </c>
      <c r="AD91">
        <v>291200</v>
      </c>
      <c r="AE91">
        <v>27.08</v>
      </c>
      <c r="AF91">
        <v>135.1</v>
      </c>
      <c r="AG91">
        <v>27.08</v>
      </c>
      <c r="AH91">
        <v>2967</v>
      </c>
      <c r="AI91">
        <v>4601.8</v>
      </c>
      <c r="AJ91">
        <v>27618</v>
      </c>
      <c r="AK91">
        <v>27.08</v>
      </c>
      <c r="AL91">
        <v>50.56</v>
      </c>
      <c r="AM91">
        <v>71.64</v>
      </c>
      <c r="AN91">
        <v>27.08</v>
      </c>
      <c r="AO91">
        <v>100</v>
      </c>
      <c r="AP91">
        <v>27.08</v>
      </c>
      <c r="AQ91">
        <v>9189.2000000000007</v>
      </c>
      <c r="AR91">
        <v>399.7</v>
      </c>
      <c r="AS91">
        <v>27.08</v>
      </c>
      <c r="AT91">
        <v>41.27</v>
      </c>
      <c r="AU91">
        <v>273.83999999999997</v>
      </c>
      <c r="AV91">
        <v>2904.3</v>
      </c>
      <c r="AW91">
        <v>83.79</v>
      </c>
      <c r="AX91">
        <v>1350.3</v>
      </c>
      <c r="AY91">
        <v>114.43</v>
      </c>
      <c r="AZ91">
        <v>27.08</v>
      </c>
      <c r="BA91">
        <v>113.54</v>
      </c>
      <c r="BB91">
        <v>96.3</v>
      </c>
      <c r="BC91">
        <v>1143.74</v>
      </c>
      <c r="BD91">
        <v>149.1</v>
      </c>
      <c r="BE91">
        <v>35.590000000000003</v>
      </c>
      <c r="BF91">
        <v>27.08</v>
      </c>
      <c r="BG91">
        <v>27.08</v>
      </c>
      <c r="BH91">
        <v>342.3</v>
      </c>
      <c r="BI91">
        <v>27.08</v>
      </c>
      <c r="BJ91">
        <v>328.09</v>
      </c>
      <c r="BK91">
        <v>50.56</v>
      </c>
      <c r="BL91">
        <v>850</v>
      </c>
      <c r="BM91">
        <v>1031.8699999999999</v>
      </c>
      <c r="BN91">
        <v>199.36</v>
      </c>
      <c r="BO91">
        <v>65.8</v>
      </c>
      <c r="BP91">
        <v>216.7</v>
      </c>
      <c r="BQ91">
        <v>31.14</v>
      </c>
      <c r="BR91">
        <v>21.66</v>
      </c>
      <c r="BS91">
        <v>648814</v>
      </c>
      <c r="BT91">
        <v>6700.68</v>
      </c>
      <c r="BU91" s="13" t="str">
        <f>WSP[[#This Row],[Tier]]&amp;" - "&amp;DOLLAR(WSP[[#This Row],[United States]],2)&amp;" USD"</f>
        <v>89 - $31.14 USD</v>
      </c>
    </row>
    <row r="92" spans="1:73" x14ac:dyDescent="0.25">
      <c r="A92">
        <v>90</v>
      </c>
      <c r="B92">
        <v>31.49</v>
      </c>
      <c r="C92">
        <v>2394</v>
      </c>
      <c r="D92">
        <v>314.3</v>
      </c>
      <c r="E92">
        <v>38.15</v>
      </c>
      <c r="F92">
        <v>27.39</v>
      </c>
      <c r="G92">
        <v>2579.5</v>
      </c>
      <c r="H92">
        <v>27.39</v>
      </c>
      <c r="I92">
        <v>62.3</v>
      </c>
      <c r="J92">
        <v>40.78</v>
      </c>
      <c r="K92">
        <v>31.49</v>
      </c>
      <c r="L92">
        <v>23030</v>
      </c>
      <c r="M92" t="s">
        <v>530</v>
      </c>
      <c r="N92">
        <v>83930</v>
      </c>
      <c r="O92">
        <v>15750</v>
      </c>
      <c r="P92">
        <v>189</v>
      </c>
      <c r="Q92">
        <v>27.39</v>
      </c>
      <c r="R92">
        <v>547.22</v>
      </c>
      <c r="S92">
        <v>222.17</v>
      </c>
      <c r="T92">
        <v>192.5</v>
      </c>
      <c r="U92">
        <v>27.39</v>
      </c>
      <c r="V92">
        <v>27.39</v>
      </c>
      <c r="W92">
        <v>27.39</v>
      </c>
      <c r="X92">
        <v>27.39</v>
      </c>
      <c r="Y92">
        <v>27.39</v>
      </c>
      <c r="Z92">
        <v>174.3</v>
      </c>
      <c r="AA92">
        <v>5472.17</v>
      </c>
      <c r="AB92">
        <v>4078</v>
      </c>
      <c r="AC92">
        <v>1540</v>
      </c>
      <c r="AD92">
        <v>294000</v>
      </c>
      <c r="AE92">
        <v>27.39</v>
      </c>
      <c r="AF92">
        <v>136.5</v>
      </c>
      <c r="AG92">
        <v>27.39</v>
      </c>
      <c r="AH92">
        <v>3000</v>
      </c>
      <c r="AI92">
        <v>4654.3</v>
      </c>
      <c r="AJ92">
        <v>27936</v>
      </c>
      <c r="AK92">
        <v>27.39</v>
      </c>
      <c r="AL92">
        <v>51.2</v>
      </c>
      <c r="AM92">
        <v>72.430000000000007</v>
      </c>
      <c r="AN92">
        <v>27.39</v>
      </c>
      <c r="AO92">
        <v>102</v>
      </c>
      <c r="AP92">
        <v>27.39</v>
      </c>
      <c r="AQ92">
        <v>9292.5</v>
      </c>
      <c r="AR92">
        <v>405.3</v>
      </c>
      <c r="AS92">
        <v>27.39</v>
      </c>
      <c r="AT92">
        <v>41.97</v>
      </c>
      <c r="AU92">
        <v>279.44</v>
      </c>
      <c r="AV92">
        <v>2939.3</v>
      </c>
      <c r="AW92">
        <v>84.7</v>
      </c>
      <c r="AX92">
        <v>1364.3</v>
      </c>
      <c r="AY92">
        <v>115.65</v>
      </c>
      <c r="AZ92">
        <v>27.39</v>
      </c>
      <c r="BA92">
        <v>114.8</v>
      </c>
      <c r="BB92">
        <v>97.39</v>
      </c>
      <c r="BC92">
        <v>1155.9100000000001</v>
      </c>
      <c r="BD92">
        <v>153.30000000000001</v>
      </c>
      <c r="BE92">
        <v>35.92</v>
      </c>
      <c r="BF92">
        <v>27.39</v>
      </c>
      <c r="BG92">
        <v>27.39</v>
      </c>
      <c r="BH92">
        <v>349.3</v>
      </c>
      <c r="BI92">
        <v>27.39</v>
      </c>
      <c r="BJ92">
        <v>334.17</v>
      </c>
      <c r="BK92">
        <v>51.2</v>
      </c>
      <c r="BL92">
        <v>860</v>
      </c>
      <c r="BM92">
        <v>1049.3</v>
      </c>
      <c r="BN92">
        <v>201.6</v>
      </c>
      <c r="BO92">
        <v>66.5</v>
      </c>
      <c r="BP92">
        <v>219.13</v>
      </c>
      <c r="BQ92">
        <v>31.49</v>
      </c>
      <c r="BR92">
        <v>21.91</v>
      </c>
      <c r="BS92">
        <v>656103</v>
      </c>
      <c r="BT92">
        <v>6776</v>
      </c>
      <c r="BU92" s="13" t="str">
        <f>WSP[[#This Row],[Tier]]&amp;" - "&amp;DOLLAR(WSP[[#This Row],[United States]],2)&amp;" USD"</f>
        <v>90 - $31.49 USD</v>
      </c>
    </row>
    <row r="93" spans="1:73" x14ac:dyDescent="0.25">
      <c r="A93">
        <v>91</v>
      </c>
      <c r="B93">
        <v>31.84</v>
      </c>
      <c r="C93">
        <v>2420.6</v>
      </c>
      <c r="D93">
        <v>317.8</v>
      </c>
      <c r="E93">
        <v>38.47</v>
      </c>
      <c r="F93">
        <v>27.69</v>
      </c>
      <c r="G93">
        <v>2608.5500000000002</v>
      </c>
      <c r="H93">
        <v>27.69</v>
      </c>
      <c r="I93">
        <v>63</v>
      </c>
      <c r="J93">
        <v>41.27</v>
      </c>
      <c r="K93">
        <v>31.84</v>
      </c>
      <c r="L93">
        <v>23170</v>
      </c>
      <c r="M93" t="s">
        <v>530</v>
      </c>
      <c r="N93">
        <v>86030</v>
      </c>
      <c r="O93">
        <v>15925</v>
      </c>
      <c r="P93">
        <v>191.1</v>
      </c>
      <c r="Q93">
        <v>27.69</v>
      </c>
      <c r="R93">
        <v>553.29999999999995</v>
      </c>
      <c r="S93">
        <v>224</v>
      </c>
      <c r="T93">
        <v>194.25</v>
      </c>
      <c r="U93">
        <v>27.69</v>
      </c>
      <c r="V93">
        <v>27.69</v>
      </c>
      <c r="W93">
        <v>27.69</v>
      </c>
      <c r="X93">
        <v>27.69</v>
      </c>
      <c r="Y93">
        <v>27.69</v>
      </c>
      <c r="Z93">
        <v>177.8</v>
      </c>
      <c r="AA93">
        <v>5533.04</v>
      </c>
      <c r="AB93">
        <v>4125</v>
      </c>
      <c r="AC93">
        <v>1561</v>
      </c>
      <c r="AD93">
        <v>297500</v>
      </c>
      <c r="AE93">
        <v>27.69</v>
      </c>
      <c r="AF93">
        <v>138.25</v>
      </c>
      <c r="AG93">
        <v>27.69</v>
      </c>
      <c r="AH93">
        <v>3033</v>
      </c>
      <c r="AI93">
        <v>4706.8</v>
      </c>
      <c r="AJ93">
        <v>28191</v>
      </c>
      <c r="AK93">
        <v>27.69</v>
      </c>
      <c r="AL93">
        <v>51.85</v>
      </c>
      <c r="AM93">
        <v>73.23</v>
      </c>
      <c r="AN93">
        <v>27.69</v>
      </c>
      <c r="AO93">
        <v>103</v>
      </c>
      <c r="AP93">
        <v>27.69</v>
      </c>
      <c r="AQ93">
        <v>9395.7000000000007</v>
      </c>
      <c r="AR93">
        <v>410.2</v>
      </c>
      <c r="AS93">
        <v>27.69</v>
      </c>
      <c r="AT93">
        <v>42.67</v>
      </c>
      <c r="AU93">
        <v>282.24</v>
      </c>
      <c r="AV93">
        <v>2970.8</v>
      </c>
      <c r="AW93">
        <v>85.68</v>
      </c>
      <c r="AX93">
        <v>1381.8</v>
      </c>
      <c r="AY93">
        <v>116.25</v>
      </c>
      <c r="AZ93">
        <v>27.69</v>
      </c>
      <c r="BA93">
        <v>116.06</v>
      </c>
      <c r="BB93">
        <v>98.49</v>
      </c>
      <c r="BC93">
        <v>1168.0899999999999</v>
      </c>
      <c r="BD93">
        <v>154.69999999999999</v>
      </c>
      <c r="BE93">
        <v>36.24</v>
      </c>
      <c r="BF93">
        <v>27.69</v>
      </c>
      <c r="BG93">
        <v>27.69</v>
      </c>
      <c r="BH93">
        <v>352.8</v>
      </c>
      <c r="BI93">
        <v>27.69</v>
      </c>
      <c r="BJ93">
        <v>337.22</v>
      </c>
      <c r="BK93">
        <v>51.85</v>
      </c>
      <c r="BL93">
        <v>873</v>
      </c>
      <c r="BM93">
        <v>1056.3</v>
      </c>
      <c r="BN93">
        <v>203.84</v>
      </c>
      <c r="BO93">
        <v>67.55</v>
      </c>
      <c r="BP93">
        <v>221.57</v>
      </c>
      <c r="BQ93">
        <v>31.84</v>
      </c>
      <c r="BR93">
        <v>22.15</v>
      </c>
      <c r="BS93">
        <v>663394</v>
      </c>
      <c r="BT93">
        <v>6851.25</v>
      </c>
      <c r="BU93" s="13" t="str">
        <f>WSP[[#This Row],[Tier]]&amp;" - "&amp;DOLLAR(WSP[[#This Row],[United States]],2)&amp;" USD"</f>
        <v>91 - $31.84 USD</v>
      </c>
    </row>
    <row r="94" spans="1:73" x14ac:dyDescent="0.25">
      <c r="A94">
        <v>92</v>
      </c>
      <c r="B94">
        <v>32.19</v>
      </c>
      <c r="C94">
        <v>2447.1999999999998</v>
      </c>
      <c r="D94">
        <v>321.3</v>
      </c>
      <c r="E94">
        <v>38.79</v>
      </c>
      <c r="F94">
        <v>27.99</v>
      </c>
      <c r="G94">
        <v>2637.6</v>
      </c>
      <c r="H94">
        <v>27.99</v>
      </c>
      <c r="I94">
        <v>63.7</v>
      </c>
      <c r="J94">
        <v>41.76</v>
      </c>
      <c r="K94">
        <v>32.19</v>
      </c>
      <c r="L94">
        <v>23310</v>
      </c>
      <c r="M94" t="s">
        <v>530</v>
      </c>
      <c r="N94">
        <v>88130</v>
      </c>
      <c r="O94">
        <v>16100</v>
      </c>
      <c r="P94">
        <v>193.2</v>
      </c>
      <c r="Q94">
        <v>27.99</v>
      </c>
      <c r="R94">
        <v>559.39</v>
      </c>
      <c r="S94">
        <v>225.83</v>
      </c>
      <c r="T94">
        <v>196</v>
      </c>
      <c r="U94">
        <v>27.99</v>
      </c>
      <c r="V94">
        <v>27.99</v>
      </c>
      <c r="W94">
        <v>27.99</v>
      </c>
      <c r="X94">
        <v>27.99</v>
      </c>
      <c r="Y94">
        <v>27.99</v>
      </c>
      <c r="Z94">
        <v>181.3</v>
      </c>
      <c r="AA94">
        <v>5593.91</v>
      </c>
      <c r="AB94">
        <v>4172</v>
      </c>
      <c r="AC94">
        <v>1582</v>
      </c>
      <c r="AD94">
        <v>301000</v>
      </c>
      <c r="AE94">
        <v>27.99</v>
      </c>
      <c r="AF94">
        <v>140</v>
      </c>
      <c r="AG94">
        <v>27.99</v>
      </c>
      <c r="AH94">
        <v>3067</v>
      </c>
      <c r="AI94">
        <v>4759.3</v>
      </c>
      <c r="AJ94">
        <v>28445</v>
      </c>
      <c r="AK94">
        <v>27.99</v>
      </c>
      <c r="AL94">
        <v>52.5</v>
      </c>
      <c r="AM94">
        <v>74.02</v>
      </c>
      <c r="AN94">
        <v>27.99</v>
      </c>
      <c r="AO94">
        <v>104</v>
      </c>
      <c r="AP94">
        <v>27.99</v>
      </c>
      <c r="AQ94">
        <v>9498.9</v>
      </c>
      <c r="AR94">
        <v>415.1</v>
      </c>
      <c r="AS94">
        <v>27.99</v>
      </c>
      <c r="AT94">
        <v>43.37</v>
      </c>
      <c r="AU94">
        <v>285.04000000000002</v>
      </c>
      <c r="AV94">
        <v>3002.3</v>
      </c>
      <c r="AW94">
        <v>86.66</v>
      </c>
      <c r="AX94">
        <v>1399.3</v>
      </c>
      <c r="AY94">
        <v>116.86</v>
      </c>
      <c r="AZ94">
        <v>27.99</v>
      </c>
      <c r="BA94">
        <v>117.32</v>
      </c>
      <c r="BB94">
        <v>99.58</v>
      </c>
      <c r="BC94">
        <v>1180.26</v>
      </c>
      <c r="BD94">
        <v>156.1</v>
      </c>
      <c r="BE94">
        <v>36.57</v>
      </c>
      <c r="BF94">
        <v>27.99</v>
      </c>
      <c r="BG94">
        <v>27.99</v>
      </c>
      <c r="BH94">
        <v>356.3</v>
      </c>
      <c r="BI94">
        <v>27.99</v>
      </c>
      <c r="BJ94">
        <v>340.26</v>
      </c>
      <c r="BK94">
        <v>52.5</v>
      </c>
      <c r="BL94">
        <v>887</v>
      </c>
      <c r="BM94">
        <v>1063.3</v>
      </c>
      <c r="BN94">
        <v>206.08</v>
      </c>
      <c r="BO94">
        <v>68.599999999999994</v>
      </c>
      <c r="BP94">
        <v>224</v>
      </c>
      <c r="BQ94">
        <v>32.19</v>
      </c>
      <c r="BR94">
        <v>22.39</v>
      </c>
      <c r="BS94">
        <v>670685</v>
      </c>
      <c r="BT94">
        <v>6926.5</v>
      </c>
      <c r="BU94" s="13" t="str">
        <f>WSP[[#This Row],[Tier]]&amp;" - "&amp;DOLLAR(WSP[[#This Row],[United States]],2)&amp;" USD"</f>
        <v>92 - $32.19 USD</v>
      </c>
    </row>
    <row r="95" spans="1:73" x14ac:dyDescent="0.25">
      <c r="A95">
        <v>93</v>
      </c>
      <c r="B95">
        <v>32.54</v>
      </c>
      <c r="C95">
        <v>2473.8000000000002</v>
      </c>
      <c r="D95">
        <v>324.8</v>
      </c>
      <c r="E95">
        <v>39.1</v>
      </c>
      <c r="F95">
        <v>28.3</v>
      </c>
      <c r="G95">
        <v>2666.65</v>
      </c>
      <c r="H95">
        <v>28.3</v>
      </c>
      <c r="I95">
        <v>64.400000000000006</v>
      </c>
      <c r="J95">
        <v>42.24</v>
      </c>
      <c r="K95">
        <v>32.54</v>
      </c>
      <c r="L95">
        <v>23450</v>
      </c>
      <c r="M95" t="s">
        <v>530</v>
      </c>
      <c r="N95">
        <v>90230</v>
      </c>
      <c r="O95">
        <v>16275</v>
      </c>
      <c r="P95">
        <v>195.3</v>
      </c>
      <c r="Q95">
        <v>28.3</v>
      </c>
      <c r="R95">
        <v>565.48</v>
      </c>
      <c r="S95">
        <v>227.65</v>
      </c>
      <c r="T95">
        <v>197.75</v>
      </c>
      <c r="U95">
        <v>28.3</v>
      </c>
      <c r="V95">
        <v>28.3</v>
      </c>
      <c r="W95">
        <v>28.3</v>
      </c>
      <c r="X95">
        <v>28.3</v>
      </c>
      <c r="Y95">
        <v>28.3</v>
      </c>
      <c r="Z95">
        <v>184.8</v>
      </c>
      <c r="AA95">
        <v>5654.78</v>
      </c>
      <c r="AB95">
        <v>4219</v>
      </c>
      <c r="AC95">
        <v>1603</v>
      </c>
      <c r="AD95">
        <v>304500</v>
      </c>
      <c r="AE95">
        <v>28.3</v>
      </c>
      <c r="AF95">
        <v>141.75</v>
      </c>
      <c r="AG95">
        <v>28.3</v>
      </c>
      <c r="AH95">
        <v>3100</v>
      </c>
      <c r="AI95">
        <v>4811.8</v>
      </c>
      <c r="AJ95">
        <v>28700</v>
      </c>
      <c r="AK95">
        <v>28.3</v>
      </c>
      <c r="AL95">
        <v>53.15</v>
      </c>
      <c r="AM95">
        <v>74.81</v>
      </c>
      <c r="AN95">
        <v>28.3</v>
      </c>
      <c r="AO95">
        <v>105</v>
      </c>
      <c r="AP95">
        <v>28.3</v>
      </c>
      <c r="AQ95">
        <v>9602</v>
      </c>
      <c r="AR95">
        <v>420</v>
      </c>
      <c r="AS95">
        <v>28.3</v>
      </c>
      <c r="AT95">
        <v>44.07</v>
      </c>
      <c r="AU95">
        <v>287.83999999999997</v>
      </c>
      <c r="AV95">
        <v>3033.8</v>
      </c>
      <c r="AW95">
        <v>87.64</v>
      </c>
      <c r="AX95">
        <v>1416.8</v>
      </c>
      <c r="AY95">
        <v>117.47</v>
      </c>
      <c r="AZ95">
        <v>28.3</v>
      </c>
      <c r="BA95">
        <v>118.58</v>
      </c>
      <c r="BB95">
        <v>100.68</v>
      </c>
      <c r="BC95">
        <v>1192.43</v>
      </c>
      <c r="BD95">
        <v>157.5</v>
      </c>
      <c r="BE95">
        <v>36.9</v>
      </c>
      <c r="BF95">
        <v>28.3</v>
      </c>
      <c r="BG95">
        <v>28.3</v>
      </c>
      <c r="BH95">
        <v>359.8</v>
      </c>
      <c r="BI95">
        <v>28.3</v>
      </c>
      <c r="BJ95">
        <v>343.3</v>
      </c>
      <c r="BK95">
        <v>53.15</v>
      </c>
      <c r="BL95">
        <v>900</v>
      </c>
      <c r="BM95">
        <v>1070.3</v>
      </c>
      <c r="BN95">
        <v>208.32</v>
      </c>
      <c r="BO95">
        <v>69.650000000000006</v>
      </c>
      <c r="BP95">
        <v>226.43</v>
      </c>
      <c r="BQ95">
        <v>32.54</v>
      </c>
      <c r="BR95">
        <v>22.64</v>
      </c>
      <c r="BS95">
        <v>677977</v>
      </c>
      <c r="BT95">
        <v>7001.75</v>
      </c>
      <c r="BU95" s="13" t="str">
        <f>WSP[[#This Row],[Tier]]&amp;" - "&amp;DOLLAR(WSP[[#This Row],[United States]],2)&amp;" USD"</f>
        <v>93 - $32.54 USD</v>
      </c>
    </row>
    <row r="96" spans="1:73" x14ac:dyDescent="0.25">
      <c r="A96">
        <v>94</v>
      </c>
      <c r="B96">
        <v>32.89</v>
      </c>
      <c r="C96">
        <v>2500.4</v>
      </c>
      <c r="D96">
        <v>328.3</v>
      </c>
      <c r="E96">
        <v>39.42</v>
      </c>
      <c r="F96">
        <v>28.6</v>
      </c>
      <c r="G96">
        <v>2695.7</v>
      </c>
      <c r="H96">
        <v>28.6</v>
      </c>
      <c r="I96">
        <v>65.099999999999994</v>
      </c>
      <c r="J96">
        <v>42.73</v>
      </c>
      <c r="K96">
        <v>32.89</v>
      </c>
      <c r="L96">
        <v>23590</v>
      </c>
      <c r="M96" t="s">
        <v>530</v>
      </c>
      <c r="N96">
        <v>92330</v>
      </c>
      <c r="O96">
        <v>16450</v>
      </c>
      <c r="P96">
        <v>197.4</v>
      </c>
      <c r="Q96">
        <v>28.6</v>
      </c>
      <c r="R96">
        <v>571.57000000000005</v>
      </c>
      <c r="S96">
        <v>229.48</v>
      </c>
      <c r="T96">
        <v>199.5</v>
      </c>
      <c r="U96">
        <v>28.6</v>
      </c>
      <c r="V96">
        <v>28.6</v>
      </c>
      <c r="W96">
        <v>28.6</v>
      </c>
      <c r="X96">
        <v>28.6</v>
      </c>
      <c r="Y96">
        <v>28.6</v>
      </c>
      <c r="Z96">
        <v>188.3</v>
      </c>
      <c r="AA96">
        <v>5715.65</v>
      </c>
      <c r="AB96">
        <v>4266</v>
      </c>
      <c r="AC96">
        <v>1624</v>
      </c>
      <c r="AD96">
        <v>308000</v>
      </c>
      <c r="AE96">
        <v>28.6</v>
      </c>
      <c r="AF96">
        <v>143.5</v>
      </c>
      <c r="AG96">
        <v>28.6</v>
      </c>
      <c r="AH96">
        <v>3133</v>
      </c>
      <c r="AI96">
        <v>4864.3</v>
      </c>
      <c r="AJ96">
        <v>28955</v>
      </c>
      <c r="AK96">
        <v>28.6</v>
      </c>
      <c r="AL96">
        <v>53.8</v>
      </c>
      <c r="AM96">
        <v>75.599999999999994</v>
      </c>
      <c r="AN96">
        <v>28.6</v>
      </c>
      <c r="AO96">
        <v>106</v>
      </c>
      <c r="AP96">
        <v>28.6</v>
      </c>
      <c r="AQ96">
        <v>9705.2000000000007</v>
      </c>
      <c r="AR96">
        <v>424.9</v>
      </c>
      <c r="AS96">
        <v>28.6</v>
      </c>
      <c r="AT96">
        <v>44.77</v>
      </c>
      <c r="AU96">
        <v>290.64</v>
      </c>
      <c r="AV96">
        <v>3065.3</v>
      </c>
      <c r="AW96">
        <v>88.62</v>
      </c>
      <c r="AX96">
        <v>1434.3</v>
      </c>
      <c r="AY96">
        <v>118.08</v>
      </c>
      <c r="AZ96">
        <v>28.6</v>
      </c>
      <c r="BA96">
        <v>119.84</v>
      </c>
      <c r="BB96">
        <v>101.77</v>
      </c>
      <c r="BC96">
        <v>1204.6099999999999</v>
      </c>
      <c r="BD96">
        <v>158.9</v>
      </c>
      <c r="BE96">
        <v>37.22</v>
      </c>
      <c r="BF96">
        <v>28.6</v>
      </c>
      <c r="BG96">
        <v>28.6</v>
      </c>
      <c r="BH96">
        <v>363.3</v>
      </c>
      <c r="BI96">
        <v>28.6</v>
      </c>
      <c r="BJ96">
        <v>346.35</v>
      </c>
      <c r="BK96">
        <v>53.8</v>
      </c>
      <c r="BL96">
        <v>913</v>
      </c>
      <c r="BM96">
        <v>1077.3</v>
      </c>
      <c r="BN96">
        <v>210.56</v>
      </c>
      <c r="BO96">
        <v>70.7</v>
      </c>
      <c r="BP96">
        <v>228.87</v>
      </c>
      <c r="BQ96">
        <v>32.89</v>
      </c>
      <c r="BR96">
        <v>22.88</v>
      </c>
      <c r="BS96">
        <v>685268</v>
      </c>
      <c r="BT96">
        <v>7077</v>
      </c>
      <c r="BU96" s="13" t="str">
        <f>WSP[[#This Row],[Tier]]&amp;" - "&amp;DOLLAR(WSP[[#This Row],[United States]],2)&amp;" USD"</f>
        <v>94 - $32.89 USD</v>
      </c>
    </row>
    <row r="97" spans="1:73" x14ac:dyDescent="0.25">
      <c r="A97">
        <v>95</v>
      </c>
      <c r="B97">
        <v>33.24</v>
      </c>
      <c r="C97">
        <v>2527</v>
      </c>
      <c r="D97">
        <v>331.8</v>
      </c>
      <c r="E97">
        <v>39.74</v>
      </c>
      <c r="F97">
        <v>28.91</v>
      </c>
      <c r="G97">
        <v>2724.75</v>
      </c>
      <c r="H97">
        <v>28.91</v>
      </c>
      <c r="I97">
        <v>65.8</v>
      </c>
      <c r="J97">
        <v>43.22</v>
      </c>
      <c r="K97">
        <v>33.24</v>
      </c>
      <c r="L97">
        <v>23730</v>
      </c>
      <c r="M97" t="s">
        <v>530</v>
      </c>
      <c r="N97">
        <v>94430</v>
      </c>
      <c r="O97">
        <v>16625</v>
      </c>
      <c r="P97">
        <v>199.5</v>
      </c>
      <c r="Q97">
        <v>28.91</v>
      </c>
      <c r="R97">
        <v>577.65</v>
      </c>
      <c r="S97">
        <v>231.3</v>
      </c>
      <c r="T97">
        <v>201.25</v>
      </c>
      <c r="U97">
        <v>28.91</v>
      </c>
      <c r="V97">
        <v>28.91</v>
      </c>
      <c r="W97">
        <v>28.91</v>
      </c>
      <c r="X97">
        <v>28.91</v>
      </c>
      <c r="Y97">
        <v>28.91</v>
      </c>
      <c r="Z97">
        <v>191.8</v>
      </c>
      <c r="AA97">
        <v>5776.52</v>
      </c>
      <c r="AB97">
        <v>4313</v>
      </c>
      <c r="AC97">
        <v>1645</v>
      </c>
      <c r="AD97">
        <v>311500</v>
      </c>
      <c r="AE97">
        <v>28.91</v>
      </c>
      <c r="AF97">
        <v>145.25</v>
      </c>
      <c r="AG97">
        <v>28.91</v>
      </c>
      <c r="AH97">
        <v>3167</v>
      </c>
      <c r="AI97">
        <v>4916.8</v>
      </c>
      <c r="AJ97">
        <v>29209</v>
      </c>
      <c r="AK97">
        <v>28.91</v>
      </c>
      <c r="AL97">
        <v>54.44</v>
      </c>
      <c r="AM97">
        <v>76.39</v>
      </c>
      <c r="AN97">
        <v>28.91</v>
      </c>
      <c r="AO97">
        <v>107</v>
      </c>
      <c r="AP97">
        <v>28.91</v>
      </c>
      <c r="AQ97">
        <v>9808.4</v>
      </c>
      <c r="AR97">
        <v>429.8</v>
      </c>
      <c r="AS97">
        <v>28.91</v>
      </c>
      <c r="AT97">
        <v>45.47</v>
      </c>
      <c r="AU97">
        <v>293.44</v>
      </c>
      <c r="AV97">
        <v>3096.8</v>
      </c>
      <c r="AW97">
        <v>89.6</v>
      </c>
      <c r="AX97">
        <v>1451.8</v>
      </c>
      <c r="AY97">
        <v>118.69</v>
      </c>
      <c r="AZ97">
        <v>28.91</v>
      </c>
      <c r="BA97">
        <v>121.1</v>
      </c>
      <c r="BB97">
        <v>102.87</v>
      </c>
      <c r="BC97">
        <v>1216.78</v>
      </c>
      <c r="BD97">
        <v>160.30000000000001</v>
      </c>
      <c r="BE97">
        <v>37.549999999999997</v>
      </c>
      <c r="BF97">
        <v>28.91</v>
      </c>
      <c r="BG97">
        <v>28.91</v>
      </c>
      <c r="BH97">
        <v>366.8</v>
      </c>
      <c r="BI97">
        <v>28.91</v>
      </c>
      <c r="BJ97">
        <v>349.39</v>
      </c>
      <c r="BK97">
        <v>54.44</v>
      </c>
      <c r="BL97">
        <v>927</v>
      </c>
      <c r="BM97">
        <v>1084.3</v>
      </c>
      <c r="BN97">
        <v>212.8</v>
      </c>
      <c r="BO97">
        <v>71.75</v>
      </c>
      <c r="BP97">
        <v>231.3</v>
      </c>
      <c r="BQ97">
        <v>33.24</v>
      </c>
      <c r="BR97">
        <v>23.12</v>
      </c>
      <c r="BS97">
        <v>692559</v>
      </c>
      <c r="BT97">
        <v>7152.25</v>
      </c>
      <c r="BU97" s="13" t="str">
        <f>WSP[[#This Row],[Tier]]&amp;" - "&amp;DOLLAR(WSP[[#This Row],[United States]],2)&amp;" USD"</f>
        <v>95 - $33.24 USD</v>
      </c>
    </row>
    <row r="98" spans="1:73" x14ac:dyDescent="0.25">
      <c r="A98">
        <v>96</v>
      </c>
      <c r="B98">
        <v>33.590000000000003</v>
      </c>
      <c r="C98">
        <v>2553.6</v>
      </c>
      <c r="D98">
        <v>335.3</v>
      </c>
      <c r="E98">
        <v>40.06</v>
      </c>
      <c r="F98">
        <v>29.21</v>
      </c>
      <c r="G98">
        <v>2753.8</v>
      </c>
      <c r="H98">
        <v>29.21</v>
      </c>
      <c r="I98">
        <v>66.5</v>
      </c>
      <c r="J98">
        <v>43.7</v>
      </c>
      <c r="K98">
        <v>33.590000000000003</v>
      </c>
      <c r="L98">
        <v>23870</v>
      </c>
      <c r="M98" t="s">
        <v>530</v>
      </c>
      <c r="N98">
        <v>96530</v>
      </c>
      <c r="O98">
        <v>16800</v>
      </c>
      <c r="P98">
        <v>201.6</v>
      </c>
      <c r="Q98">
        <v>29.21</v>
      </c>
      <c r="R98">
        <v>583.74</v>
      </c>
      <c r="S98">
        <v>233.13</v>
      </c>
      <c r="T98">
        <v>203</v>
      </c>
      <c r="U98">
        <v>29.21</v>
      </c>
      <c r="V98">
        <v>29.21</v>
      </c>
      <c r="W98">
        <v>29.21</v>
      </c>
      <c r="X98">
        <v>29.21</v>
      </c>
      <c r="Y98">
        <v>29.21</v>
      </c>
      <c r="Z98">
        <v>195.3</v>
      </c>
      <c r="AA98">
        <v>5837.39</v>
      </c>
      <c r="AB98">
        <v>4361</v>
      </c>
      <c r="AC98">
        <v>1666</v>
      </c>
      <c r="AD98">
        <v>315000</v>
      </c>
      <c r="AE98">
        <v>29.21</v>
      </c>
      <c r="AF98">
        <v>147</v>
      </c>
      <c r="AG98">
        <v>29.21</v>
      </c>
      <c r="AH98">
        <v>3200</v>
      </c>
      <c r="AI98">
        <v>4969.3</v>
      </c>
      <c r="AJ98">
        <v>29464</v>
      </c>
      <c r="AK98">
        <v>29.21</v>
      </c>
      <c r="AL98">
        <v>55.09</v>
      </c>
      <c r="AM98">
        <v>77.180000000000007</v>
      </c>
      <c r="AN98">
        <v>29.21</v>
      </c>
      <c r="AO98">
        <v>108</v>
      </c>
      <c r="AP98">
        <v>29.21</v>
      </c>
      <c r="AQ98">
        <v>9911.6</v>
      </c>
      <c r="AR98">
        <v>434.7</v>
      </c>
      <c r="AS98">
        <v>29.21</v>
      </c>
      <c r="AT98">
        <v>46.17</v>
      </c>
      <c r="AU98">
        <v>296.24</v>
      </c>
      <c r="AV98">
        <v>3128.3</v>
      </c>
      <c r="AW98">
        <v>90.58</v>
      </c>
      <c r="AX98">
        <v>1469.3</v>
      </c>
      <c r="AY98">
        <v>119.3</v>
      </c>
      <c r="AZ98">
        <v>29.21</v>
      </c>
      <c r="BA98">
        <v>122.36</v>
      </c>
      <c r="BB98">
        <v>103.97</v>
      </c>
      <c r="BC98">
        <v>1228.96</v>
      </c>
      <c r="BD98">
        <v>161.69999999999999</v>
      </c>
      <c r="BE98">
        <v>37.880000000000003</v>
      </c>
      <c r="BF98">
        <v>29.21</v>
      </c>
      <c r="BG98">
        <v>29.21</v>
      </c>
      <c r="BH98">
        <v>370.3</v>
      </c>
      <c r="BI98">
        <v>29.21</v>
      </c>
      <c r="BJ98">
        <v>352.43</v>
      </c>
      <c r="BK98">
        <v>55.09</v>
      </c>
      <c r="BL98">
        <v>940</v>
      </c>
      <c r="BM98">
        <v>1091.3</v>
      </c>
      <c r="BN98">
        <v>215.04</v>
      </c>
      <c r="BO98">
        <v>72.8</v>
      </c>
      <c r="BP98">
        <v>233.74</v>
      </c>
      <c r="BQ98">
        <v>33.590000000000003</v>
      </c>
      <c r="BR98">
        <v>23.37</v>
      </c>
      <c r="BS98">
        <v>699850</v>
      </c>
      <c r="BT98">
        <v>7227.5</v>
      </c>
      <c r="BU98" s="13" t="str">
        <f>WSP[[#This Row],[Tier]]&amp;" - "&amp;DOLLAR(WSP[[#This Row],[United States]],2)&amp;" USD"</f>
        <v>96 - $33.59 USD</v>
      </c>
    </row>
    <row r="99" spans="1:73" x14ac:dyDescent="0.25">
      <c r="A99">
        <v>97</v>
      </c>
      <c r="B99">
        <v>33.94</v>
      </c>
      <c r="C99">
        <v>2580.1999999999998</v>
      </c>
      <c r="D99">
        <v>338.8</v>
      </c>
      <c r="E99">
        <v>40.380000000000003</v>
      </c>
      <c r="F99">
        <v>29.52</v>
      </c>
      <c r="G99">
        <v>2782.85</v>
      </c>
      <c r="H99">
        <v>29.52</v>
      </c>
      <c r="I99">
        <v>67.2</v>
      </c>
      <c r="J99">
        <v>44.19</v>
      </c>
      <c r="K99">
        <v>33.94</v>
      </c>
      <c r="L99">
        <v>24010</v>
      </c>
      <c r="M99" t="s">
        <v>530</v>
      </c>
      <c r="N99">
        <v>98630</v>
      </c>
      <c r="O99">
        <v>16975</v>
      </c>
      <c r="P99">
        <v>203.7</v>
      </c>
      <c r="Q99">
        <v>29.52</v>
      </c>
      <c r="R99">
        <v>589.83000000000004</v>
      </c>
      <c r="S99">
        <v>234.96</v>
      </c>
      <c r="T99">
        <v>204.75</v>
      </c>
      <c r="U99">
        <v>29.52</v>
      </c>
      <c r="V99">
        <v>29.52</v>
      </c>
      <c r="W99">
        <v>29.52</v>
      </c>
      <c r="X99">
        <v>29.52</v>
      </c>
      <c r="Y99">
        <v>29.52</v>
      </c>
      <c r="Z99">
        <v>198.8</v>
      </c>
      <c r="AA99">
        <v>5898.26</v>
      </c>
      <c r="AB99">
        <v>4408</v>
      </c>
      <c r="AC99">
        <v>1687</v>
      </c>
      <c r="AD99">
        <v>318500</v>
      </c>
      <c r="AE99">
        <v>29.52</v>
      </c>
      <c r="AF99">
        <v>148.75</v>
      </c>
      <c r="AG99">
        <v>29.52</v>
      </c>
      <c r="AH99">
        <v>3233</v>
      </c>
      <c r="AI99">
        <v>5021.8</v>
      </c>
      <c r="AJ99">
        <v>29718</v>
      </c>
      <c r="AK99">
        <v>29.52</v>
      </c>
      <c r="AL99">
        <v>55.74</v>
      </c>
      <c r="AM99">
        <v>77.97</v>
      </c>
      <c r="AN99">
        <v>29.52</v>
      </c>
      <c r="AO99">
        <v>109</v>
      </c>
      <c r="AP99">
        <v>29.52</v>
      </c>
      <c r="AQ99">
        <v>10014.799999999999</v>
      </c>
      <c r="AR99">
        <v>439.6</v>
      </c>
      <c r="AS99">
        <v>29.52</v>
      </c>
      <c r="AT99">
        <v>46.87</v>
      </c>
      <c r="AU99">
        <v>299.04000000000002</v>
      </c>
      <c r="AV99">
        <v>3159.8</v>
      </c>
      <c r="AW99">
        <v>91.56</v>
      </c>
      <c r="AX99">
        <v>1486.8</v>
      </c>
      <c r="AY99">
        <v>119.91</v>
      </c>
      <c r="AZ99">
        <v>29.52</v>
      </c>
      <c r="BA99">
        <v>123.62</v>
      </c>
      <c r="BB99">
        <v>105.06</v>
      </c>
      <c r="BC99">
        <v>1241.1300000000001</v>
      </c>
      <c r="BD99">
        <v>163.1</v>
      </c>
      <c r="BE99">
        <v>38.21</v>
      </c>
      <c r="BF99">
        <v>29.52</v>
      </c>
      <c r="BG99">
        <v>29.52</v>
      </c>
      <c r="BH99">
        <v>373.8</v>
      </c>
      <c r="BI99">
        <v>29.52</v>
      </c>
      <c r="BJ99">
        <v>355.48</v>
      </c>
      <c r="BK99">
        <v>55.74</v>
      </c>
      <c r="BL99">
        <v>953</v>
      </c>
      <c r="BM99">
        <v>1098.3</v>
      </c>
      <c r="BN99">
        <v>217.28</v>
      </c>
      <c r="BO99">
        <v>73.849999999999994</v>
      </c>
      <c r="BP99">
        <v>236.17</v>
      </c>
      <c r="BQ99">
        <v>33.94</v>
      </c>
      <c r="BR99">
        <v>23.61</v>
      </c>
      <c r="BS99">
        <v>707141</v>
      </c>
      <c r="BT99">
        <v>7302.75</v>
      </c>
      <c r="BU99" s="13" t="str">
        <f>WSP[[#This Row],[Tier]]&amp;" - "&amp;DOLLAR(WSP[[#This Row],[United States]],2)&amp;" USD"</f>
        <v>97 - $33.94 USD</v>
      </c>
    </row>
    <row r="100" spans="1:73" x14ac:dyDescent="0.25">
      <c r="A100">
        <v>98</v>
      </c>
      <c r="B100">
        <v>34.29</v>
      </c>
      <c r="C100">
        <v>2606.8000000000002</v>
      </c>
      <c r="D100">
        <v>342.3</v>
      </c>
      <c r="E100">
        <v>40.700000000000003</v>
      </c>
      <c r="F100">
        <v>29.82</v>
      </c>
      <c r="G100">
        <v>2811.9</v>
      </c>
      <c r="H100">
        <v>29.82</v>
      </c>
      <c r="I100">
        <v>67.900000000000006</v>
      </c>
      <c r="J100">
        <v>44.68</v>
      </c>
      <c r="K100">
        <v>34.29</v>
      </c>
      <c r="L100">
        <v>24150</v>
      </c>
      <c r="M100" t="s">
        <v>530</v>
      </c>
      <c r="N100">
        <v>100730</v>
      </c>
      <c r="O100">
        <v>17150</v>
      </c>
      <c r="P100">
        <v>205.8</v>
      </c>
      <c r="Q100">
        <v>29.82</v>
      </c>
      <c r="R100">
        <v>595.91</v>
      </c>
      <c r="S100">
        <v>236.78</v>
      </c>
      <c r="T100">
        <v>206.5</v>
      </c>
      <c r="U100">
        <v>29.82</v>
      </c>
      <c r="V100">
        <v>29.82</v>
      </c>
      <c r="W100">
        <v>29.82</v>
      </c>
      <c r="X100">
        <v>29.82</v>
      </c>
      <c r="Y100">
        <v>29.82</v>
      </c>
      <c r="Z100">
        <v>202.3</v>
      </c>
      <c r="AA100">
        <v>5959.13</v>
      </c>
      <c r="AB100">
        <v>4455</v>
      </c>
      <c r="AC100">
        <v>1708</v>
      </c>
      <c r="AD100">
        <v>322000</v>
      </c>
      <c r="AE100">
        <v>29.82</v>
      </c>
      <c r="AF100">
        <v>150.5</v>
      </c>
      <c r="AG100">
        <v>29.82</v>
      </c>
      <c r="AH100">
        <v>3267</v>
      </c>
      <c r="AI100">
        <v>5074.3</v>
      </c>
      <c r="AJ100">
        <v>29973</v>
      </c>
      <c r="AK100">
        <v>29.82</v>
      </c>
      <c r="AL100">
        <v>56.39</v>
      </c>
      <c r="AM100">
        <v>78.77</v>
      </c>
      <c r="AN100">
        <v>29.82</v>
      </c>
      <c r="AO100">
        <v>110</v>
      </c>
      <c r="AP100">
        <v>29.82</v>
      </c>
      <c r="AQ100">
        <v>10117.9</v>
      </c>
      <c r="AR100">
        <v>444.5</v>
      </c>
      <c r="AS100">
        <v>29.82</v>
      </c>
      <c r="AT100">
        <v>47.57</v>
      </c>
      <c r="AU100">
        <v>301.83999999999997</v>
      </c>
      <c r="AV100">
        <v>3191.3</v>
      </c>
      <c r="AW100">
        <v>92.54</v>
      </c>
      <c r="AX100">
        <v>1504.3</v>
      </c>
      <c r="AY100">
        <v>120.52</v>
      </c>
      <c r="AZ100">
        <v>29.82</v>
      </c>
      <c r="BA100">
        <v>124.88</v>
      </c>
      <c r="BB100">
        <v>106.16</v>
      </c>
      <c r="BC100">
        <v>1253.3</v>
      </c>
      <c r="BD100">
        <v>164.5</v>
      </c>
      <c r="BE100">
        <v>38.53</v>
      </c>
      <c r="BF100">
        <v>29.82</v>
      </c>
      <c r="BG100">
        <v>29.82</v>
      </c>
      <c r="BH100">
        <v>377.3</v>
      </c>
      <c r="BI100">
        <v>29.82</v>
      </c>
      <c r="BJ100">
        <v>358.52</v>
      </c>
      <c r="BK100">
        <v>56.39</v>
      </c>
      <c r="BL100">
        <v>967</v>
      </c>
      <c r="BM100">
        <v>1105.3</v>
      </c>
      <c r="BN100">
        <v>219.52</v>
      </c>
      <c r="BO100">
        <v>74.900000000000006</v>
      </c>
      <c r="BP100">
        <v>238.61</v>
      </c>
      <c r="BQ100">
        <v>34.29</v>
      </c>
      <c r="BR100">
        <v>23.85</v>
      </c>
      <c r="BS100">
        <v>714433</v>
      </c>
      <c r="BT100">
        <v>7378</v>
      </c>
      <c r="BU100" s="13" t="str">
        <f>WSP[[#This Row],[Tier]]&amp;" - "&amp;DOLLAR(WSP[[#This Row],[United States]],2)&amp;" USD"</f>
        <v>98 - $34.29 USD</v>
      </c>
    </row>
    <row r="101" spans="1:73" x14ac:dyDescent="0.25">
      <c r="A101">
        <v>99</v>
      </c>
      <c r="B101">
        <v>34.64</v>
      </c>
      <c r="C101">
        <v>2633.4</v>
      </c>
      <c r="D101">
        <v>345.8</v>
      </c>
      <c r="E101">
        <v>41.01</v>
      </c>
      <c r="F101">
        <v>30.12</v>
      </c>
      <c r="G101">
        <v>2840.95</v>
      </c>
      <c r="H101">
        <v>30.12</v>
      </c>
      <c r="I101">
        <v>68.599999999999994</v>
      </c>
      <c r="J101">
        <v>45.17</v>
      </c>
      <c r="K101">
        <v>34.64</v>
      </c>
      <c r="L101">
        <v>24290</v>
      </c>
      <c r="M101" t="s">
        <v>530</v>
      </c>
      <c r="N101">
        <v>102830</v>
      </c>
      <c r="O101">
        <v>17325</v>
      </c>
      <c r="P101">
        <v>207.9</v>
      </c>
      <c r="Q101">
        <v>30.12</v>
      </c>
      <c r="R101">
        <v>602</v>
      </c>
      <c r="S101">
        <v>238.61</v>
      </c>
      <c r="T101">
        <v>208.25</v>
      </c>
      <c r="U101">
        <v>30.12</v>
      </c>
      <c r="V101">
        <v>30.12</v>
      </c>
      <c r="W101">
        <v>30.12</v>
      </c>
      <c r="X101">
        <v>30.12</v>
      </c>
      <c r="Y101">
        <v>30.12</v>
      </c>
      <c r="Z101">
        <v>205.8</v>
      </c>
      <c r="AA101">
        <v>6020</v>
      </c>
      <c r="AB101">
        <v>4502</v>
      </c>
      <c r="AC101">
        <v>1729</v>
      </c>
      <c r="AD101">
        <v>325500</v>
      </c>
      <c r="AE101">
        <v>30.12</v>
      </c>
      <c r="AF101">
        <v>152.25</v>
      </c>
      <c r="AG101">
        <v>30.12</v>
      </c>
      <c r="AH101">
        <v>3300</v>
      </c>
      <c r="AI101">
        <v>5126.8</v>
      </c>
      <c r="AJ101">
        <v>30227</v>
      </c>
      <c r="AK101">
        <v>30.12</v>
      </c>
      <c r="AL101">
        <v>57.04</v>
      </c>
      <c r="AM101">
        <v>79.56</v>
      </c>
      <c r="AN101">
        <v>30.12</v>
      </c>
      <c r="AO101">
        <v>111</v>
      </c>
      <c r="AP101">
        <v>30.12</v>
      </c>
      <c r="AQ101">
        <v>10221.1</v>
      </c>
      <c r="AR101">
        <v>449.4</v>
      </c>
      <c r="AS101">
        <v>30.12</v>
      </c>
      <c r="AT101">
        <v>48.27</v>
      </c>
      <c r="AU101">
        <v>304.64</v>
      </c>
      <c r="AV101">
        <v>3222.8</v>
      </c>
      <c r="AW101">
        <v>93.52</v>
      </c>
      <c r="AX101">
        <v>1521.8</v>
      </c>
      <c r="AY101">
        <v>121.12</v>
      </c>
      <c r="AZ101">
        <v>30.12</v>
      </c>
      <c r="BA101">
        <v>126.14</v>
      </c>
      <c r="BB101">
        <v>107.25</v>
      </c>
      <c r="BC101">
        <v>1265.48</v>
      </c>
      <c r="BD101">
        <v>165.9</v>
      </c>
      <c r="BE101">
        <v>38.86</v>
      </c>
      <c r="BF101">
        <v>30.12</v>
      </c>
      <c r="BG101">
        <v>30.12</v>
      </c>
      <c r="BH101">
        <v>380.8</v>
      </c>
      <c r="BI101">
        <v>30.12</v>
      </c>
      <c r="BJ101">
        <v>361.57</v>
      </c>
      <c r="BK101">
        <v>57.04</v>
      </c>
      <c r="BL101">
        <v>980</v>
      </c>
      <c r="BM101">
        <v>1112.3</v>
      </c>
      <c r="BN101">
        <v>221.76</v>
      </c>
      <c r="BO101">
        <v>75.95</v>
      </c>
      <c r="BP101">
        <v>241.04</v>
      </c>
      <c r="BQ101">
        <v>34.64</v>
      </c>
      <c r="BR101">
        <v>24.1</v>
      </c>
      <c r="BS101">
        <v>721724</v>
      </c>
      <c r="BT101">
        <v>7453.25</v>
      </c>
      <c r="BU101" s="13" t="str">
        <f>WSP[[#This Row],[Tier]]&amp;" - "&amp;DOLLAR(WSP[[#This Row],[United States]],2)&amp;" USD"</f>
        <v>99 - $34.64 USD</v>
      </c>
    </row>
    <row r="102" spans="1:73" x14ac:dyDescent="0.25">
      <c r="A102">
        <v>100</v>
      </c>
      <c r="B102">
        <v>34.99</v>
      </c>
      <c r="C102">
        <v>2660</v>
      </c>
      <c r="D102">
        <v>349.3</v>
      </c>
      <c r="E102">
        <v>41.33</v>
      </c>
      <c r="F102">
        <v>30.43</v>
      </c>
      <c r="G102">
        <v>2870</v>
      </c>
      <c r="H102">
        <v>30.43</v>
      </c>
      <c r="I102">
        <v>69.3</v>
      </c>
      <c r="J102">
        <v>45.65</v>
      </c>
      <c r="K102">
        <v>34.99</v>
      </c>
      <c r="L102">
        <v>24430</v>
      </c>
      <c r="M102" t="s">
        <v>530</v>
      </c>
      <c r="N102">
        <v>104930</v>
      </c>
      <c r="O102">
        <v>17500</v>
      </c>
      <c r="P102">
        <v>210</v>
      </c>
      <c r="Q102">
        <v>30.43</v>
      </c>
      <c r="R102">
        <v>608.09</v>
      </c>
      <c r="S102">
        <v>240.43</v>
      </c>
      <c r="T102">
        <v>210</v>
      </c>
      <c r="U102">
        <v>30.43</v>
      </c>
      <c r="V102">
        <v>30.43</v>
      </c>
      <c r="W102">
        <v>30.43</v>
      </c>
      <c r="X102">
        <v>30.43</v>
      </c>
      <c r="Y102">
        <v>30.43</v>
      </c>
      <c r="Z102">
        <v>209.3</v>
      </c>
      <c r="AA102">
        <v>6080.87</v>
      </c>
      <c r="AB102">
        <v>4549</v>
      </c>
      <c r="AC102">
        <v>1750</v>
      </c>
      <c r="AD102">
        <v>329000</v>
      </c>
      <c r="AE102">
        <v>30.43</v>
      </c>
      <c r="AF102">
        <v>154</v>
      </c>
      <c r="AG102">
        <v>30.43</v>
      </c>
      <c r="AH102">
        <v>3333</v>
      </c>
      <c r="AI102">
        <v>5179.3</v>
      </c>
      <c r="AJ102">
        <v>30482</v>
      </c>
      <c r="AK102">
        <v>30.43</v>
      </c>
      <c r="AL102">
        <v>57.69</v>
      </c>
      <c r="AM102">
        <v>80.349999999999994</v>
      </c>
      <c r="AN102">
        <v>30.43</v>
      </c>
      <c r="AO102">
        <v>112</v>
      </c>
      <c r="AP102">
        <v>30.43</v>
      </c>
      <c r="AQ102">
        <v>10324.299999999999</v>
      </c>
      <c r="AR102">
        <v>454.3</v>
      </c>
      <c r="AS102">
        <v>30.43</v>
      </c>
      <c r="AT102">
        <v>48.97</v>
      </c>
      <c r="AU102">
        <v>307.44</v>
      </c>
      <c r="AV102">
        <v>3254.3</v>
      </c>
      <c r="AW102">
        <v>94.5</v>
      </c>
      <c r="AX102">
        <v>1539.3</v>
      </c>
      <c r="AY102">
        <v>121.73</v>
      </c>
      <c r="AZ102">
        <v>30.43</v>
      </c>
      <c r="BA102">
        <v>127.4</v>
      </c>
      <c r="BB102">
        <v>108.35</v>
      </c>
      <c r="BC102">
        <v>1277.6500000000001</v>
      </c>
      <c r="BD102">
        <v>167.3</v>
      </c>
      <c r="BE102">
        <v>39.19</v>
      </c>
      <c r="BF102">
        <v>30.43</v>
      </c>
      <c r="BG102">
        <v>30.43</v>
      </c>
      <c r="BH102">
        <v>384.3</v>
      </c>
      <c r="BI102">
        <v>30.43</v>
      </c>
      <c r="BJ102">
        <v>364.61</v>
      </c>
      <c r="BK102">
        <v>57.69</v>
      </c>
      <c r="BL102">
        <v>993</v>
      </c>
      <c r="BM102">
        <v>1119.3</v>
      </c>
      <c r="BN102">
        <v>224</v>
      </c>
      <c r="BO102">
        <v>77</v>
      </c>
      <c r="BP102">
        <v>243.48</v>
      </c>
      <c r="BQ102">
        <v>34.99</v>
      </c>
      <c r="BR102">
        <v>24.34</v>
      </c>
      <c r="BS102">
        <v>729015</v>
      </c>
      <c r="BT102">
        <v>7528.5</v>
      </c>
      <c r="BU102" s="13" t="str">
        <f>WSP[[#This Row],[Tier]]&amp;" - "&amp;DOLLAR(WSP[[#This Row],[United States]],2)&amp;" USD"</f>
        <v>100 - $34.99 USD</v>
      </c>
    </row>
    <row r="103" spans="1:73" x14ac:dyDescent="0.25">
      <c r="A103">
        <v>101</v>
      </c>
      <c r="B103">
        <v>35.340000000000003</v>
      </c>
      <c r="C103">
        <v>2686.6</v>
      </c>
      <c r="D103">
        <v>351.05</v>
      </c>
      <c r="E103">
        <v>41.81</v>
      </c>
      <c r="F103">
        <v>30.73</v>
      </c>
      <c r="G103">
        <v>2901.5</v>
      </c>
      <c r="H103">
        <v>30.73</v>
      </c>
      <c r="I103">
        <v>70</v>
      </c>
      <c r="J103">
        <v>46.11</v>
      </c>
      <c r="K103">
        <v>35.340000000000003</v>
      </c>
      <c r="L103">
        <v>24605</v>
      </c>
      <c r="M103" t="s">
        <v>530</v>
      </c>
      <c r="N103">
        <v>105280</v>
      </c>
      <c r="O103">
        <v>17675</v>
      </c>
      <c r="P103">
        <v>212.1</v>
      </c>
      <c r="Q103">
        <v>30.73</v>
      </c>
      <c r="R103">
        <v>614.16999999999996</v>
      </c>
      <c r="S103">
        <v>241.96</v>
      </c>
      <c r="T103">
        <v>212.28</v>
      </c>
      <c r="U103">
        <v>30.73</v>
      </c>
      <c r="V103">
        <v>30.73</v>
      </c>
      <c r="W103">
        <v>30.73</v>
      </c>
      <c r="X103">
        <v>30.73</v>
      </c>
      <c r="Y103">
        <v>30.73</v>
      </c>
      <c r="Z103">
        <v>213.85</v>
      </c>
      <c r="AA103">
        <v>6141.74</v>
      </c>
      <c r="AB103">
        <v>4595</v>
      </c>
      <c r="AC103">
        <v>1757</v>
      </c>
      <c r="AD103">
        <v>332500</v>
      </c>
      <c r="AE103">
        <v>30.73</v>
      </c>
      <c r="AF103">
        <v>155.75</v>
      </c>
      <c r="AG103">
        <v>30.73</v>
      </c>
      <c r="AH103">
        <v>3367</v>
      </c>
      <c r="AI103">
        <v>5231.8</v>
      </c>
      <c r="AJ103">
        <v>30800</v>
      </c>
      <c r="AK103">
        <v>30.73</v>
      </c>
      <c r="AL103">
        <v>58.01</v>
      </c>
      <c r="AM103">
        <v>81.17</v>
      </c>
      <c r="AN103">
        <v>30.73</v>
      </c>
      <c r="AO103">
        <v>113</v>
      </c>
      <c r="AP103">
        <v>30.73</v>
      </c>
      <c r="AQ103">
        <v>10429.299999999999</v>
      </c>
      <c r="AR103">
        <v>459.2</v>
      </c>
      <c r="AS103">
        <v>30.73</v>
      </c>
      <c r="AT103">
        <v>49.32</v>
      </c>
      <c r="AU103">
        <v>308.83999999999997</v>
      </c>
      <c r="AV103">
        <v>3287.55</v>
      </c>
      <c r="AW103">
        <v>95.45</v>
      </c>
      <c r="AX103">
        <v>1553.3</v>
      </c>
      <c r="AY103">
        <v>122.34</v>
      </c>
      <c r="AZ103">
        <v>30.73</v>
      </c>
      <c r="BA103">
        <v>128.66</v>
      </c>
      <c r="BB103">
        <v>109.44</v>
      </c>
      <c r="BC103">
        <v>1289.83</v>
      </c>
      <c r="BD103">
        <v>167.65</v>
      </c>
      <c r="BE103">
        <v>39.51</v>
      </c>
      <c r="BF103">
        <v>30.73</v>
      </c>
      <c r="BG103">
        <v>30.73</v>
      </c>
      <c r="BH103">
        <v>386.05</v>
      </c>
      <c r="BI103">
        <v>30.73</v>
      </c>
      <c r="BJ103">
        <v>367.65</v>
      </c>
      <c r="BK103">
        <v>58.01</v>
      </c>
      <c r="BL103">
        <v>1009</v>
      </c>
      <c r="BM103">
        <v>1129.8</v>
      </c>
      <c r="BN103">
        <v>226.24</v>
      </c>
      <c r="BO103">
        <v>78.23</v>
      </c>
      <c r="BP103">
        <v>246.07</v>
      </c>
      <c r="BQ103">
        <v>35.340000000000003</v>
      </c>
      <c r="BR103">
        <v>24.49</v>
      </c>
      <c r="BS103">
        <v>736307</v>
      </c>
      <c r="BT103">
        <v>7603.82</v>
      </c>
      <c r="BU103" s="13" t="str">
        <f>WSP[[#This Row],[Tier]]&amp;" - "&amp;DOLLAR(WSP[[#This Row],[United States]],2)&amp;" USD"</f>
        <v>101 - $35.34 USD</v>
      </c>
    </row>
    <row r="104" spans="1:73" x14ac:dyDescent="0.25">
      <c r="A104">
        <v>102</v>
      </c>
      <c r="B104">
        <v>35.69</v>
      </c>
      <c r="C104">
        <v>2713.2</v>
      </c>
      <c r="D104">
        <v>352.8</v>
      </c>
      <c r="E104">
        <v>42.29</v>
      </c>
      <c r="F104">
        <v>31.04</v>
      </c>
      <c r="G104">
        <v>2933</v>
      </c>
      <c r="H104">
        <v>31.04</v>
      </c>
      <c r="I104">
        <v>70.7</v>
      </c>
      <c r="J104">
        <v>46.57</v>
      </c>
      <c r="K104">
        <v>35.69</v>
      </c>
      <c r="L104">
        <v>24780</v>
      </c>
      <c r="M104" t="s">
        <v>530</v>
      </c>
      <c r="N104">
        <v>105630</v>
      </c>
      <c r="O104">
        <v>17850</v>
      </c>
      <c r="P104">
        <v>214.2</v>
      </c>
      <c r="Q104">
        <v>31.04</v>
      </c>
      <c r="R104">
        <v>620.26</v>
      </c>
      <c r="S104">
        <v>243.48</v>
      </c>
      <c r="T104">
        <v>214.55</v>
      </c>
      <c r="U104">
        <v>31.04</v>
      </c>
      <c r="V104">
        <v>31.04</v>
      </c>
      <c r="W104">
        <v>31.04</v>
      </c>
      <c r="X104">
        <v>31.04</v>
      </c>
      <c r="Y104">
        <v>31.04</v>
      </c>
      <c r="Z104">
        <v>218.4</v>
      </c>
      <c r="AA104">
        <v>6202.61</v>
      </c>
      <c r="AB104">
        <v>4640</v>
      </c>
      <c r="AC104">
        <v>1764</v>
      </c>
      <c r="AD104">
        <v>336000</v>
      </c>
      <c r="AE104">
        <v>31.04</v>
      </c>
      <c r="AF104">
        <v>157.5</v>
      </c>
      <c r="AG104">
        <v>31.04</v>
      </c>
      <c r="AH104">
        <v>3400</v>
      </c>
      <c r="AI104">
        <v>5284.3</v>
      </c>
      <c r="AJ104">
        <v>31118</v>
      </c>
      <c r="AK104">
        <v>31.04</v>
      </c>
      <c r="AL104">
        <v>58.33</v>
      </c>
      <c r="AM104">
        <v>81.99</v>
      </c>
      <c r="AN104">
        <v>31.04</v>
      </c>
      <c r="AO104">
        <v>114</v>
      </c>
      <c r="AP104">
        <v>31.04</v>
      </c>
      <c r="AQ104">
        <v>10534.3</v>
      </c>
      <c r="AR104">
        <v>464.1</v>
      </c>
      <c r="AS104">
        <v>31.04</v>
      </c>
      <c r="AT104">
        <v>49.67</v>
      </c>
      <c r="AU104">
        <v>310.24</v>
      </c>
      <c r="AV104">
        <v>3320.8</v>
      </c>
      <c r="AW104">
        <v>96.39</v>
      </c>
      <c r="AX104">
        <v>1567.3</v>
      </c>
      <c r="AY104">
        <v>122.95</v>
      </c>
      <c r="AZ104">
        <v>31.04</v>
      </c>
      <c r="BA104">
        <v>129.91999999999999</v>
      </c>
      <c r="BB104">
        <v>110.54</v>
      </c>
      <c r="BC104">
        <v>1302</v>
      </c>
      <c r="BD104">
        <v>168</v>
      </c>
      <c r="BE104">
        <v>39.840000000000003</v>
      </c>
      <c r="BF104">
        <v>31.04</v>
      </c>
      <c r="BG104">
        <v>31.04</v>
      </c>
      <c r="BH104">
        <v>387.8</v>
      </c>
      <c r="BI104">
        <v>31.04</v>
      </c>
      <c r="BJ104">
        <v>370.7</v>
      </c>
      <c r="BK104">
        <v>58.33</v>
      </c>
      <c r="BL104">
        <v>1024</v>
      </c>
      <c r="BM104">
        <v>1140.3</v>
      </c>
      <c r="BN104">
        <v>228.48</v>
      </c>
      <c r="BO104">
        <v>79.45</v>
      </c>
      <c r="BP104">
        <v>248.65</v>
      </c>
      <c r="BQ104">
        <v>35.69</v>
      </c>
      <c r="BR104">
        <v>24.65</v>
      </c>
      <c r="BS104">
        <v>743599</v>
      </c>
      <c r="BT104">
        <v>7679.14</v>
      </c>
      <c r="BU104" s="13" t="str">
        <f>WSP[[#This Row],[Tier]]&amp;" - "&amp;DOLLAR(WSP[[#This Row],[United States]],2)&amp;" USD"</f>
        <v>102 - $35.69 USD</v>
      </c>
    </row>
    <row r="105" spans="1:73" x14ac:dyDescent="0.25">
      <c r="A105">
        <v>103</v>
      </c>
      <c r="B105">
        <v>36.04</v>
      </c>
      <c r="C105">
        <v>2739.8</v>
      </c>
      <c r="D105">
        <v>354.55</v>
      </c>
      <c r="E105">
        <v>42.76</v>
      </c>
      <c r="F105">
        <v>31.34</v>
      </c>
      <c r="G105">
        <v>2964.5</v>
      </c>
      <c r="H105">
        <v>31.34</v>
      </c>
      <c r="I105">
        <v>71.400000000000006</v>
      </c>
      <c r="J105">
        <v>47.02</v>
      </c>
      <c r="K105">
        <v>36.04</v>
      </c>
      <c r="L105">
        <v>24955</v>
      </c>
      <c r="M105" t="s">
        <v>530</v>
      </c>
      <c r="N105">
        <v>105980</v>
      </c>
      <c r="O105">
        <v>18025</v>
      </c>
      <c r="P105">
        <v>216.3</v>
      </c>
      <c r="Q105">
        <v>31.34</v>
      </c>
      <c r="R105">
        <v>626.35</v>
      </c>
      <c r="S105">
        <v>245</v>
      </c>
      <c r="T105">
        <v>216.83</v>
      </c>
      <c r="U105">
        <v>31.34</v>
      </c>
      <c r="V105">
        <v>31.34</v>
      </c>
      <c r="W105">
        <v>31.34</v>
      </c>
      <c r="X105">
        <v>31.34</v>
      </c>
      <c r="Y105">
        <v>31.34</v>
      </c>
      <c r="Z105">
        <v>222.95</v>
      </c>
      <c r="AA105">
        <v>6263.48</v>
      </c>
      <c r="AB105">
        <v>4686</v>
      </c>
      <c r="AC105">
        <v>1771</v>
      </c>
      <c r="AD105">
        <v>339500</v>
      </c>
      <c r="AE105">
        <v>31.34</v>
      </c>
      <c r="AF105">
        <v>159.25</v>
      </c>
      <c r="AG105">
        <v>31.34</v>
      </c>
      <c r="AH105">
        <v>3433</v>
      </c>
      <c r="AI105">
        <v>5336.8</v>
      </c>
      <c r="AJ105">
        <v>31436</v>
      </c>
      <c r="AK105">
        <v>31.34</v>
      </c>
      <c r="AL105">
        <v>58.66</v>
      </c>
      <c r="AM105">
        <v>82.81</v>
      </c>
      <c r="AN105">
        <v>31.34</v>
      </c>
      <c r="AO105">
        <v>115</v>
      </c>
      <c r="AP105">
        <v>31.34</v>
      </c>
      <c r="AQ105">
        <v>10639.3</v>
      </c>
      <c r="AR105">
        <v>469</v>
      </c>
      <c r="AS105">
        <v>31.34</v>
      </c>
      <c r="AT105">
        <v>50.02</v>
      </c>
      <c r="AU105">
        <v>311.64</v>
      </c>
      <c r="AV105">
        <v>3354.05</v>
      </c>
      <c r="AW105">
        <v>97.34</v>
      </c>
      <c r="AX105">
        <v>1581.3</v>
      </c>
      <c r="AY105">
        <v>123.56</v>
      </c>
      <c r="AZ105">
        <v>31.34</v>
      </c>
      <c r="BA105">
        <v>131.18</v>
      </c>
      <c r="BB105">
        <v>111.63</v>
      </c>
      <c r="BC105">
        <v>1314.17</v>
      </c>
      <c r="BD105">
        <v>168.35</v>
      </c>
      <c r="BE105">
        <v>40.17</v>
      </c>
      <c r="BF105">
        <v>31.34</v>
      </c>
      <c r="BG105">
        <v>31.34</v>
      </c>
      <c r="BH105">
        <v>389.55</v>
      </c>
      <c r="BI105">
        <v>31.34</v>
      </c>
      <c r="BJ105">
        <v>373.74</v>
      </c>
      <c r="BK105">
        <v>58.66</v>
      </c>
      <c r="BL105">
        <v>1039</v>
      </c>
      <c r="BM105">
        <v>1150.8</v>
      </c>
      <c r="BN105">
        <v>230.72</v>
      </c>
      <c r="BO105">
        <v>80.680000000000007</v>
      </c>
      <c r="BP105">
        <v>251.24</v>
      </c>
      <c r="BQ105">
        <v>36.04</v>
      </c>
      <c r="BR105">
        <v>24.8</v>
      </c>
      <c r="BS105">
        <v>750891</v>
      </c>
      <c r="BT105">
        <v>7754.46</v>
      </c>
      <c r="BU105" s="13" t="str">
        <f>WSP[[#This Row],[Tier]]&amp;" - "&amp;DOLLAR(WSP[[#This Row],[United States]],2)&amp;" USD"</f>
        <v>103 - $36.04 USD</v>
      </c>
    </row>
    <row r="106" spans="1:73" x14ac:dyDescent="0.25">
      <c r="A106">
        <v>104</v>
      </c>
      <c r="B106">
        <v>36.39</v>
      </c>
      <c r="C106">
        <v>2766.4</v>
      </c>
      <c r="D106">
        <v>356.3</v>
      </c>
      <c r="E106">
        <v>43.24</v>
      </c>
      <c r="F106">
        <v>31.65</v>
      </c>
      <c r="G106">
        <v>2996</v>
      </c>
      <c r="H106">
        <v>31.65</v>
      </c>
      <c r="I106">
        <v>72.099999999999994</v>
      </c>
      <c r="J106">
        <v>47.48</v>
      </c>
      <c r="K106">
        <v>36.39</v>
      </c>
      <c r="L106">
        <v>25130</v>
      </c>
      <c r="M106" t="s">
        <v>530</v>
      </c>
      <c r="N106">
        <v>106330</v>
      </c>
      <c r="O106">
        <v>18200</v>
      </c>
      <c r="P106">
        <v>218.4</v>
      </c>
      <c r="Q106">
        <v>31.65</v>
      </c>
      <c r="R106">
        <v>632.42999999999995</v>
      </c>
      <c r="S106">
        <v>246.52</v>
      </c>
      <c r="T106">
        <v>219.1</v>
      </c>
      <c r="U106">
        <v>31.65</v>
      </c>
      <c r="V106">
        <v>31.65</v>
      </c>
      <c r="W106">
        <v>31.65</v>
      </c>
      <c r="X106">
        <v>31.65</v>
      </c>
      <c r="Y106">
        <v>31.65</v>
      </c>
      <c r="Z106">
        <v>227.5</v>
      </c>
      <c r="AA106">
        <v>6324.35</v>
      </c>
      <c r="AB106">
        <v>4731</v>
      </c>
      <c r="AC106">
        <v>1778</v>
      </c>
      <c r="AD106">
        <v>343000</v>
      </c>
      <c r="AE106">
        <v>31.65</v>
      </c>
      <c r="AF106">
        <v>161</v>
      </c>
      <c r="AG106">
        <v>31.65</v>
      </c>
      <c r="AH106">
        <v>3467</v>
      </c>
      <c r="AI106">
        <v>5389.3</v>
      </c>
      <c r="AJ106">
        <v>31755</v>
      </c>
      <c r="AK106">
        <v>31.65</v>
      </c>
      <c r="AL106">
        <v>58.98</v>
      </c>
      <c r="AM106">
        <v>83.63</v>
      </c>
      <c r="AN106">
        <v>31.65</v>
      </c>
      <c r="AO106">
        <v>116</v>
      </c>
      <c r="AP106">
        <v>31.65</v>
      </c>
      <c r="AQ106">
        <v>10744.3</v>
      </c>
      <c r="AR106">
        <v>473.9</v>
      </c>
      <c r="AS106">
        <v>31.65</v>
      </c>
      <c r="AT106">
        <v>50.37</v>
      </c>
      <c r="AU106">
        <v>313.04000000000002</v>
      </c>
      <c r="AV106">
        <v>3387.3</v>
      </c>
      <c r="AW106">
        <v>98.28</v>
      </c>
      <c r="AX106">
        <v>1595.3</v>
      </c>
      <c r="AY106">
        <v>124.17</v>
      </c>
      <c r="AZ106">
        <v>31.65</v>
      </c>
      <c r="BA106">
        <v>132.44</v>
      </c>
      <c r="BB106">
        <v>112.73</v>
      </c>
      <c r="BC106">
        <v>1326.35</v>
      </c>
      <c r="BD106">
        <v>168.7</v>
      </c>
      <c r="BE106">
        <v>40.5</v>
      </c>
      <c r="BF106">
        <v>31.65</v>
      </c>
      <c r="BG106">
        <v>31.65</v>
      </c>
      <c r="BH106">
        <v>391.3</v>
      </c>
      <c r="BI106">
        <v>31.65</v>
      </c>
      <c r="BJ106">
        <v>376.78</v>
      </c>
      <c r="BK106">
        <v>58.98</v>
      </c>
      <c r="BL106">
        <v>1055</v>
      </c>
      <c r="BM106">
        <v>1161.3</v>
      </c>
      <c r="BN106">
        <v>232.96</v>
      </c>
      <c r="BO106">
        <v>81.900000000000006</v>
      </c>
      <c r="BP106">
        <v>253.83</v>
      </c>
      <c r="BQ106">
        <v>36.39</v>
      </c>
      <c r="BR106">
        <v>24.95</v>
      </c>
      <c r="BS106">
        <v>758183</v>
      </c>
      <c r="BT106">
        <v>7829.78</v>
      </c>
      <c r="BU106" s="13" t="str">
        <f>WSP[[#This Row],[Tier]]&amp;" - "&amp;DOLLAR(WSP[[#This Row],[United States]],2)&amp;" USD"</f>
        <v>104 - $36.39 USD</v>
      </c>
    </row>
    <row r="107" spans="1:73" x14ac:dyDescent="0.25">
      <c r="A107">
        <v>105</v>
      </c>
      <c r="B107">
        <v>36.74</v>
      </c>
      <c r="C107">
        <v>2793</v>
      </c>
      <c r="D107">
        <v>358.05</v>
      </c>
      <c r="E107">
        <v>43.72</v>
      </c>
      <c r="F107">
        <v>31.95</v>
      </c>
      <c r="G107">
        <v>3027.5</v>
      </c>
      <c r="H107">
        <v>31.95</v>
      </c>
      <c r="I107">
        <v>72.8</v>
      </c>
      <c r="J107">
        <v>47.93</v>
      </c>
      <c r="K107">
        <v>36.74</v>
      </c>
      <c r="L107">
        <v>25305</v>
      </c>
      <c r="M107" t="s">
        <v>530</v>
      </c>
      <c r="N107">
        <v>106680</v>
      </c>
      <c r="O107">
        <v>18375</v>
      </c>
      <c r="P107">
        <v>220.5</v>
      </c>
      <c r="Q107">
        <v>31.95</v>
      </c>
      <c r="R107">
        <v>638.52</v>
      </c>
      <c r="S107">
        <v>248.04</v>
      </c>
      <c r="T107">
        <v>221.38</v>
      </c>
      <c r="U107">
        <v>31.95</v>
      </c>
      <c r="V107">
        <v>31.95</v>
      </c>
      <c r="W107">
        <v>31.95</v>
      </c>
      <c r="X107">
        <v>31.95</v>
      </c>
      <c r="Y107">
        <v>31.95</v>
      </c>
      <c r="Z107">
        <v>232.05</v>
      </c>
      <c r="AA107">
        <v>6385.22</v>
      </c>
      <c r="AB107">
        <v>4777</v>
      </c>
      <c r="AC107">
        <v>1785</v>
      </c>
      <c r="AD107">
        <v>346500</v>
      </c>
      <c r="AE107">
        <v>31.95</v>
      </c>
      <c r="AF107">
        <v>162.75</v>
      </c>
      <c r="AG107">
        <v>31.95</v>
      </c>
      <c r="AH107">
        <v>3500</v>
      </c>
      <c r="AI107">
        <v>5441.8</v>
      </c>
      <c r="AJ107">
        <v>32073</v>
      </c>
      <c r="AK107">
        <v>31.95</v>
      </c>
      <c r="AL107">
        <v>59.31</v>
      </c>
      <c r="AM107">
        <v>84.46</v>
      </c>
      <c r="AN107">
        <v>31.95</v>
      </c>
      <c r="AO107">
        <v>117</v>
      </c>
      <c r="AP107">
        <v>31.95</v>
      </c>
      <c r="AQ107">
        <v>10849.3</v>
      </c>
      <c r="AR107">
        <v>478.8</v>
      </c>
      <c r="AS107">
        <v>31.95</v>
      </c>
      <c r="AT107">
        <v>50.72</v>
      </c>
      <c r="AU107">
        <v>314.44</v>
      </c>
      <c r="AV107">
        <v>3420.55</v>
      </c>
      <c r="AW107">
        <v>99.23</v>
      </c>
      <c r="AX107">
        <v>1609.3</v>
      </c>
      <c r="AY107">
        <v>124.78</v>
      </c>
      <c r="AZ107">
        <v>31.95</v>
      </c>
      <c r="BA107">
        <v>133.69999999999999</v>
      </c>
      <c r="BB107">
        <v>113.83</v>
      </c>
      <c r="BC107">
        <v>1338.52</v>
      </c>
      <c r="BD107">
        <v>169.05</v>
      </c>
      <c r="BE107">
        <v>40.82</v>
      </c>
      <c r="BF107">
        <v>31.95</v>
      </c>
      <c r="BG107">
        <v>31.95</v>
      </c>
      <c r="BH107">
        <v>393.05</v>
      </c>
      <c r="BI107">
        <v>31.95</v>
      </c>
      <c r="BJ107">
        <v>379.83</v>
      </c>
      <c r="BK107">
        <v>59.31</v>
      </c>
      <c r="BL107">
        <v>1070</v>
      </c>
      <c r="BM107">
        <v>1171.8</v>
      </c>
      <c r="BN107">
        <v>235.2</v>
      </c>
      <c r="BO107">
        <v>83.13</v>
      </c>
      <c r="BP107">
        <v>256.41000000000003</v>
      </c>
      <c r="BQ107">
        <v>36.74</v>
      </c>
      <c r="BR107">
        <v>25.1</v>
      </c>
      <c r="BS107">
        <v>765475</v>
      </c>
      <c r="BT107">
        <v>7905.1</v>
      </c>
      <c r="BU107" s="13" t="str">
        <f>WSP[[#This Row],[Tier]]&amp;" - "&amp;DOLLAR(WSP[[#This Row],[United States]],2)&amp;" USD"</f>
        <v>105 - $36.74 USD</v>
      </c>
    </row>
    <row r="108" spans="1:73" x14ac:dyDescent="0.25">
      <c r="A108">
        <v>106</v>
      </c>
      <c r="B108">
        <v>37.090000000000003</v>
      </c>
      <c r="C108">
        <v>2819.6</v>
      </c>
      <c r="D108">
        <v>359.8</v>
      </c>
      <c r="E108">
        <v>44.2</v>
      </c>
      <c r="F108">
        <v>32.25</v>
      </c>
      <c r="G108">
        <v>3059</v>
      </c>
      <c r="H108">
        <v>32.25</v>
      </c>
      <c r="I108">
        <v>73.5</v>
      </c>
      <c r="J108">
        <v>48.39</v>
      </c>
      <c r="K108">
        <v>37.090000000000003</v>
      </c>
      <c r="L108">
        <v>25480</v>
      </c>
      <c r="M108" t="s">
        <v>530</v>
      </c>
      <c r="N108">
        <v>107030</v>
      </c>
      <c r="O108">
        <v>18550</v>
      </c>
      <c r="P108">
        <v>222.6</v>
      </c>
      <c r="Q108">
        <v>32.25</v>
      </c>
      <c r="R108">
        <v>644.61</v>
      </c>
      <c r="S108">
        <v>249.57</v>
      </c>
      <c r="T108">
        <v>223.65</v>
      </c>
      <c r="U108">
        <v>32.25</v>
      </c>
      <c r="V108">
        <v>32.25</v>
      </c>
      <c r="W108">
        <v>32.25</v>
      </c>
      <c r="X108">
        <v>32.25</v>
      </c>
      <c r="Y108">
        <v>32.25</v>
      </c>
      <c r="Z108">
        <v>236.6</v>
      </c>
      <c r="AA108">
        <v>6446.09</v>
      </c>
      <c r="AB108">
        <v>4822</v>
      </c>
      <c r="AC108">
        <v>1792</v>
      </c>
      <c r="AD108">
        <v>350000</v>
      </c>
      <c r="AE108">
        <v>32.25</v>
      </c>
      <c r="AF108">
        <v>164.5</v>
      </c>
      <c r="AG108">
        <v>32.25</v>
      </c>
      <c r="AH108">
        <v>3533</v>
      </c>
      <c r="AI108">
        <v>5494.3</v>
      </c>
      <c r="AJ108">
        <v>32391</v>
      </c>
      <c r="AK108">
        <v>32.25</v>
      </c>
      <c r="AL108">
        <v>59.63</v>
      </c>
      <c r="AM108">
        <v>85.28</v>
      </c>
      <c r="AN108">
        <v>32.25</v>
      </c>
      <c r="AO108">
        <v>118</v>
      </c>
      <c r="AP108">
        <v>32.25</v>
      </c>
      <c r="AQ108">
        <v>10954.3</v>
      </c>
      <c r="AR108">
        <v>483.7</v>
      </c>
      <c r="AS108">
        <v>32.25</v>
      </c>
      <c r="AT108">
        <v>51.07</v>
      </c>
      <c r="AU108">
        <v>315.83999999999997</v>
      </c>
      <c r="AV108">
        <v>3453.8</v>
      </c>
      <c r="AW108">
        <v>100.17</v>
      </c>
      <c r="AX108">
        <v>1623.3</v>
      </c>
      <c r="AY108">
        <v>125.39</v>
      </c>
      <c r="AZ108">
        <v>32.25</v>
      </c>
      <c r="BA108">
        <v>134.96</v>
      </c>
      <c r="BB108">
        <v>114.92</v>
      </c>
      <c r="BC108">
        <v>1350.7</v>
      </c>
      <c r="BD108">
        <v>169.4</v>
      </c>
      <c r="BE108">
        <v>41.15</v>
      </c>
      <c r="BF108">
        <v>32.25</v>
      </c>
      <c r="BG108">
        <v>32.25</v>
      </c>
      <c r="BH108">
        <v>394.8</v>
      </c>
      <c r="BI108">
        <v>32.25</v>
      </c>
      <c r="BJ108">
        <v>382.87</v>
      </c>
      <c r="BK108">
        <v>59.63</v>
      </c>
      <c r="BL108">
        <v>1085</v>
      </c>
      <c r="BM108">
        <v>1182.3</v>
      </c>
      <c r="BN108">
        <v>237.44</v>
      </c>
      <c r="BO108">
        <v>84.35</v>
      </c>
      <c r="BP108">
        <v>259</v>
      </c>
      <c r="BQ108">
        <v>37.090000000000003</v>
      </c>
      <c r="BR108">
        <v>25.25</v>
      </c>
      <c r="BS108">
        <v>772766</v>
      </c>
      <c r="BT108">
        <v>7980.42</v>
      </c>
      <c r="BU108" s="13" t="str">
        <f>WSP[[#This Row],[Tier]]&amp;" - "&amp;DOLLAR(WSP[[#This Row],[United States]],2)&amp;" USD"</f>
        <v>106 - $37.09 USD</v>
      </c>
    </row>
    <row r="109" spans="1:73" x14ac:dyDescent="0.25">
      <c r="A109">
        <v>107</v>
      </c>
      <c r="B109">
        <v>37.44</v>
      </c>
      <c r="C109">
        <v>2846.2</v>
      </c>
      <c r="D109">
        <v>361.55</v>
      </c>
      <c r="E109">
        <v>44.67</v>
      </c>
      <c r="F109">
        <v>32.56</v>
      </c>
      <c r="G109">
        <v>3090.5</v>
      </c>
      <c r="H109">
        <v>32.56</v>
      </c>
      <c r="I109">
        <v>74.2</v>
      </c>
      <c r="J109">
        <v>48.85</v>
      </c>
      <c r="K109">
        <v>37.44</v>
      </c>
      <c r="L109">
        <v>25655</v>
      </c>
      <c r="M109" t="s">
        <v>530</v>
      </c>
      <c r="N109">
        <v>107380</v>
      </c>
      <c r="O109">
        <v>18725</v>
      </c>
      <c r="P109">
        <v>224.7</v>
      </c>
      <c r="Q109">
        <v>32.56</v>
      </c>
      <c r="R109">
        <v>650.70000000000005</v>
      </c>
      <c r="S109">
        <v>251.09</v>
      </c>
      <c r="T109">
        <v>225.93</v>
      </c>
      <c r="U109">
        <v>32.56</v>
      </c>
      <c r="V109">
        <v>32.56</v>
      </c>
      <c r="W109">
        <v>32.56</v>
      </c>
      <c r="X109">
        <v>32.56</v>
      </c>
      <c r="Y109">
        <v>32.56</v>
      </c>
      <c r="Z109">
        <v>241.15</v>
      </c>
      <c r="AA109">
        <v>6506.96</v>
      </c>
      <c r="AB109">
        <v>4868</v>
      </c>
      <c r="AC109">
        <v>1799</v>
      </c>
      <c r="AD109">
        <v>353500</v>
      </c>
      <c r="AE109">
        <v>32.56</v>
      </c>
      <c r="AF109">
        <v>166.25</v>
      </c>
      <c r="AG109">
        <v>32.56</v>
      </c>
      <c r="AH109">
        <v>3567</v>
      </c>
      <c r="AI109">
        <v>5546.8</v>
      </c>
      <c r="AJ109">
        <v>32709</v>
      </c>
      <c r="AK109">
        <v>32.56</v>
      </c>
      <c r="AL109">
        <v>59.95</v>
      </c>
      <c r="AM109">
        <v>86.1</v>
      </c>
      <c r="AN109">
        <v>32.56</v>
      </c>
      <c r="AO109">
        <v>119</v>
      </c>
      <c r="AP109">
        <v>32.56</v>
      </c>
      <c r="AQ109">
        <v>11059.3</v>
      </c>
      <c r="AR109">
        <v>488.6</v>
      </c>
      <c r="AS109">
        <v>32.56</v>
      </c>
      <c r="AT109">
        <v>51.42</v>
      </c>
      <c r="AU109">
        <v>317.24</v>
      </c>
      <c r="AV109">
        <v>3487.05</v>
      </c>
      <c r="AW109">
        <v>101.12</v>
      </c>
      <c r="AX109">
        <v>1637.3</v>
      </c>
      <c r="AY109">
        <v>125.99</v>
      </c>
      <c r="AZ109">
        <v>32.56</v>
      </c>
      <c r="BA109">
        <v>136.22</v>
      </c>
      <c r="BB109">
        <v>116.02</v>
      </c>
      <c r="BC109">
        <v>1362.87</v>
      </c>
      <c r="BD109">
        <v>169.75</v>
      </c>
      <c r="BE109">
        <v>41.48</v>
      </c>
      <c r="BF109">
        <v>32.56</v>
      </c>
      <c r="BG109">
        <v>32.56</v>
      </c>
      <c r="BH109">
        <v>396.55</v>
      </c>
      <c r="BI109">
        <v>32.56</v>
      </c>
      <c r="BJ109">
        <v>385.91</v>
      </c>
      <c r="BK109">
        <v>59.95</v>
      </c>
      <c r="BL109">
        <v>1101</v>
      </c>
      <c r="BM109">
        <v>1192.8</v>
      </c>
      <c r="BN109">
        <v>239.68</v>
      </c>
      <c r="BO109">
        <v>85.58</v>
      </c>
      <c r="BP109">
        <v>261.58999999999997</v>
      </c>
      <c r="BQ109">
        <v>37.44</v>
      </c>
      <c r="BR109">
        <v>25.41</v>
      </c>
      <c r="BS109">
        <v>780058</v>
      </c>
      <c r="BT109">
        <v>8055.74</v>
      </c>
      <c r="BU109" s="13" t="str">
        <f>WSP[[#This Row],[Tier]]&amp;" - "&amp;DOLLAR(WSP[[#This Row],[United States]],2)&amp;" USD"</f>
        <v>107 - $37.44 USD</v>
      </c>
    </row>
    <row r="110" spans="1:73" x14ac:dyDescent="0.25">
      <c r="A110">
        <v>108</v>
      </c>
      <c r="B110">
        <v>37.79</v>
      </c>
      <c r="C110">
        <v>2872.8</v>
      </c>
      <c r="D110">
        <v>363.3</v>
      </c>
      <c r="E110">
        <v>45.15</v>
      </c>
      <c r="F110">
        <v>32.86</v>
      </c>
      <c r="G110">
        <v>3122</v>
      </c>
      <c r="H110">
        <v>32.86</v>
      </c>
      <c r="I110">
        <v>74.900000000000006</v>
      </c>
      <c r="J110">
        <v>49.3</v>
      </c>
      <c r="K110">
        <v>37.79</v>
      </c>
      <c r="L110">
        <v>25830</v>
      </c>
      <c r="M110" t="s">
        <v>530</v>
      </c>
      <c r="N110">
        <v>107730</v>
      </c>
      <c r="O110">
        <v>18900</v>
      </c>
      <c r="P110">
        <v>226.8</v>
      </c>
      <c r="Q110">
        <v>32.86</v>
      </c>
      <c r="R110">
        <v>656.78</v>
      </c>
      <c r="S110">
        <v>252.61</v>
      </c>
      <c r="T110">
        <v>228.2</v>
      </c>
      <c r="U110">
        <v>32.86</v>
      </c>
      <c r="V110">
        <v>32.86</v>
      </c>
      <c r="W110">
        <v>32.86</v>
      </c>
      <c r="X110">
        <v>32.86</v>
      </c>
      <c r="Y110">
        <v>32.86</v>
      </c>
      <c r="Z110">
        <v>245.7</v>
      </c>
      <c r="AA110">
        <v>6567.83</v>
      </c>
      <c r="AB110">
        <v>4913</v>
      </c>
      <c r="AC110">
        <v>1806</v>
      </c>
      <c r="AD110">
        <v>357000</v>
      </c>
      <c r="AE110">
        <v>32.86</v>
      </c>
      <c r="AF110">
        <v>168</v>
      </c>
      <c r="AG110">
        <v>32.86</v>
      </c>
      <c r="AH110">
        <v>3600</v>
      </c>
      <c r="AI110">
        <v>5599.3</v>
      </c>
      <c r="AJ110">
        <v>33027</v>
      </c>
      <c r="AK110">
        <v>32.86</v>
      </c>
      <c r="AL110">
        <v>60.28</v>
      </c>
      <c r="AM110">
        <v>86.92</v>
      </c>
      <c r="AN110">
        <v>32.86</v>
      </c>
      <c r="AO110">
        <v>120</v>
      </c>
      <c r="AP110">
        <v>32.86</v>
      </c>
      <c r="AQ110">
        <v>11164.3</v>
      </c>
      <c r="AR110">
        <v>493.5</v>
      </c>
      <c r="AS110">
        <v>32.86</v>
      </c>
      <c r="AT110">
        <v>51.77</v>
      </c>
      <c r="AU110">
        <v>318.64</v>
      </c>
      <c r="AV110">
        <v>3520.3</v>
      </c>
      <c r="AW110">
        <v>102.06</v>
      </c>
      <c r="AX110">
        <v>1651.3</v>
      </c>
      <c r="AY110">
        <v>126.6</v>
      </c>
      <c r="AZ110">
        <v>32.86</v>
      </c>
      <c r="BA110">
        <v>137.47999999999999</v>
      </c>
      <c r="BB110">
        <v>117.11</v>
      </c>
      <c r="BC110">
        <v>1375.04</v>
      </c>
      <c r="BD110">
        <v>170.1</v>
      </c>
      <c r="BE110">
        <v>41.8</v>
      </c>
      <c r="BF110">
        <v>32.86</v>
      </c>
      <c r="BG110">
        <v>32.86</v>
      </c>
      <c r="BH110">
        <v>398.3</v>
      </c>
      <c r="BI110">
        <v>32.86</v>
      </c>
      <c r="BJ110">
        <v>388.96</v>
      </c>
      <c r="BK110">
        <v>60.28</v>
      </c>
      <c r="BL110">
        <v>1116</v>
      </c>
      <c r="BM110">
        <v>1203.3</v>
      </c>
      <c r="BN110">
        <v>241.92</v>
      </c>
      <c r="BO110">
        <v>86.8</v>
      </c>
      <c r="BP110">
        <v>264.17</v>
      </c>
      <c r="BQ110">
        <v>37.79</v>
      </c>
      <c r="BR110">
        <v>25.56</v>
      </c>
      <c r="BS110">
        <v>787350</v>
      </c>
      <c r="BT110">
        <v>8131.06</v>
      </c>
      <c r="BU110" s="13" t="str">
        <f>WSP[[#This Row],[Tier]]&amp;" - "&amp;DOLLAR(WSP[[#This Row],[United States]],2)&amp;" USD"</f>
        <v>108 - $37.79 USD</v>
      </c>
    </row>
    <row r="111" spans="1:73" x14ac:dyDescent="0.25">
      <c r="A111">
        <v>109</v>
      </c>
      <c r="B111">
        <v>38.14</v>
      </c>
      <c r="C111">
        <v>2899.4</v>
      </c>
      <c r="D111">
        <v>365.05</v>
      </c>
      <c r="E111">
        <v>45.63</v>
      </c>
      <c r="F111">
        <v>33.17</v>
      </c>
      <c r="G111">
        <v>3153.5</v>
      </c>
      <c r="H111">
        <v>33.17</v>
      </c>
      <c r="I111">
        <v>75.599999999999994</v>
      </c>
      <c r="J111">
        <v>49.76</v>
      </c>
      <c r="K111">
        <v>38.14</v>
      </c>
      <c r="L111">
        <v>26005</v>
      </c>
      <c r="M111" t="s">
        <v>530</v>
      </c>
      <c r="N111">
        <v>108080</v>
      </c>
      <c r="O111">
        <v>19075</v>
      </c>
      <c r="P111">
        <v>228.9</v>
      </c>
      <c r="Q111">
        <v>33.17</v>
      </c>
      <c r="R111">
        <v>662.87</v>
      </c>
      <c r="S111">
        <v>254.13</v>
      </c>
      <c r="T111">
        <v>230.48</v>
      </c>
      <c r="U111">
        <v>33.17</v>
      </c>
      <c r="V111">
        <v>33.17</v>
      </c>
      <c r="W111">
        <v>33.17</v>
      </c>
      <c r="X111">
        <v>33.17</v>
      </c>
      <c r="Y111">
        <v>33.17</v>
      </c>
      <c r="Z111">
        <v>250.25</v>
      </c>
      <c r="AA111">
        <v>6628.7</v>
      </c>
      <c r="AB111">
        <v>4959</v>
      </c>
      <c r="AC111">
        <v>1813</v>
      </c>
      <c r="AD111">
        <v>360500</v>
      </c>
      <c r="AE111">
        <v>33.17</v>
      </c>
      <c r="AF111">
        <v>169.75</v>
      </c>
      <c r="AG111">
        <v>33.17</v>
      </c>
      <c r="AH111">
        <v>3633</v>
      </c>
      <c r="AI111">
        <v>5651.8</v>
      </c>
      <c r="AJ111">
        <v>33345</v>
      </c>
      <c r="AK111">
        <v>33.17</v>
      </c>
      <c r="AL111">
        <v>60.6</v>
      </c>
      <c r="AM111">
        <v>87.74</v>
      </c>
      <c r="AN111">
        <v>33.17</v>
      </c>
      <c r="AO111">
        <v>121</v>
      </c>
      <c r="AP111">
        <v>33.17</v>
      </c>
      <c r="AQ111">
        <v>11269.3</v>
      </c>
      <c r="AR111">
        <v>498.4</v>
      </c>
      <c r="AS111">
        <v>33.17</v>
      </c>
      <c r="AT111">
        <v>52.12</v>
      </c>
      <c r="AU111">
        <v>320.04000000000002</v>
      </c>
      <c r="AV111">
        <v>3553.55</v>
      </c>
      <c r="AW111">
        <v>103.01</v>
      </c>
      <c r="AX111">
        <v>1665.3</v>
      </c>
      <c r="AY111">
        <v>127.21</v>
      </c>
      <c r="AZ111">
        <v>33.17</v>
      </c>
      <c r="BA111">
        <v>138.74</v>
      </c>
      <c r="BB111">
        <v>118.21</v>
      </c>
      <c r="BC111">
        <v>1387.22</v>
      </c>
      <c r="BD111">
        <v>170.45</v>
      </c>
      <c r="BE111">
        <v>42.13</v>
      </c>
      <c r="BF111">
        <v>33.17</v>
      </c>
      <c r="BG111">
        <v>33.17</v>
      </c>
      <c r="BH111">
        <v>400.05</v>
      </c>
      <c r="BI111">
        <v>33.17</v>
      </c>
      <c r="BJ111">
        <v>392</v>
      </c>
      <c r="BK111">
        <v>60.6</v>
      </c>
      <c r="BL111">
        <v>1131</v>
      </c>
      <c r="BM111">
        <v>1213.8</v>
      </c>
      <c r="BN111">
        <v>244.16</v>
      </c>
      <c r="BO111">
        <v>88.03</v>
      </c>
      <c r="BP111">
        <v>266.76</v>
      </c>
      <c r="BQ111">
        <v>38.14</v>
      </c>
      <c r="BR111">
        <v>25.71</v>
      </c>
      <c r="BS111">
        <v>794642</v>
      </c>
      <c r="BT111">
        <v>8206.3799999999992</v>
      </c>
      <c r="BU111" s="13" t="str">
        <f>WSP[[#This Row],[Tier]]&amp;" - "&amp;DOLLAR(WSP[[#This Row],[United States]],2)&amp;" USD"</f>
        <v>109 - $38.14 USD</v>
      </c>
    </row>
    <row r="112" spans="1:73" x14ac:dyDescent="0.25">
      <c r="A112">
        <v>110</v>
      </c>
      <c r="B112">
        <v>38.49</v>
      </c>
      <c r="C112">
        <v>2926</v>
      </c>
      <c r="D112">
        <v>366.8</v>
      </c>
      <c r="E112">
        <v>46.1</v>
      </c>
      <c r="F112">
        <v>33.47</v>
      </c>
      <c r="G112">
        <v>3185</v>
      </c>
      <c r="H112">
        <v>33.47</v>
      </c>
      <c r="I112">
        <v>76.3</v>
      </c>
      <c r="J112">
        <v>50.22</v>
      </c>
      <c r="K112">
        <v>38.49</v>
      </c>
      <c r="L112">
        <v>26180</v>
      </c>
      <c r="M112" t="s">
        <v>530</v>
      </c>
      <c r="N112">
        <v>108430</v>
      </c>
      <c r="O112">
        <v>19250</v>
      </c>
      <c r="P112">
        <v>231</v>
      </c>
      <c r="Q112">
        <v>33.47</v>
      </c>
      <c r="R112">
        <v>668.96</v>
      </c>
      <c r="S112">
        <v>255.65</v>
      </c>
      <c r="T112">
        <v>232.75</v>
      </c>
      <c r="U112">
        <v>33.47</v>
      </c>
      <c r="V112">
        <v>33.47</v>
      </c>
      <c r="W112">
        <v>33.47</v>
      </c>
      <c r="X112">
        <v>33.47</v>
      </c>
      <c r="Y112">
        <v>33.47</v>
      </c>
      <c r="Z112">
        <v>254.8</v>
      </c>
      <c r="AA112">
        <v>6689.57</v>
      </c>
      <c r="AB112">
        <v>5004</v>
      </c>
      <c r="AC112">
        <v>1820</v>
      </c>
      <c r="AD112">
        <v>364000</v>
      </c>
      <c r="AE112">
        <v>33.47</v>
      </c>
      <c r="AF112">
        <v>171.5</v>
      </c>
      <c r="AG112">
        <v>33.47</v>
      </c>
      <c r="AH112">
        <v>3667</v>
      </c>
      <c r="AI112">
        <v>5704.3</v>
      </c>
      <c r="AJ112">
        <v>33664</v>
      </c>
      <c r="AK112">
        <v>33.47</v>
      </c>
      <c r="AL112">
        <v>60.93</v>
      </c>
      <c r="AM112">
        <v>88.57</v>
      </c>
      <c r="AN112">
        <v>33.47</v>
      </c>
      <c r="AO112">
        <v>123</v>
      </c>
      <c r="AP112">
        <v>33.47</v>
      </c>
      <c r="AQ112">
        <v>11374.3</v>
      </c>
      <c r="AR112">
        <v>503.3</v>
      </c>
      <c r="AS112">
        <v>33.47</v>
      </c>
      <c r="AT112">
        <v>52.47</v>
      </c>
      <c r="AU112">
        <v>321.44</v>
      </c>
      <c r="AV112">
        <v>3586.8</v>
      </c>
      <c r="AW112">
        <v>103.95</v>
      </c>
      <c r="AX112">
        <v>1679.3</v>
      </c>
      <c r="AY112">
        <v>127.82</v>
      </c>
      <c r="AZ112">
        <v>33.47</v>
      </c>
      <c r="BA112">
        <v>140</v>
      </c>
      <c r="BB112">
        <v>119.3</v>
      </c>
      <c r="BC112">
        <v>1399.39</v>
      </c>
      <c r="BD112">
        <v>170.8</v>
      </c>
      <c r="BE112">
        <v>42.46</v>
      </c>
      <c r="BF112">
        <v>33.47</v>
      </c>
      <c r="BG112">
        <v>33.47</v>
      </c>
      <c r="BH112">
        <v>401.8</v>
      </c>
      <c r="BI112">
        <v>33.47</v>
      </c>
      <c r="BJ112">
        <v>395.04</v>
      </c>
      <c r="BK112">
        <v>60.93</v>
      </c>
      <c r="BL112">
        <v>1147</v>
      </c>
      <c r="BM112">
        <v>1224.3</v>
      </c>
      <c r="BN112">
        <v>246.4</v>
      </c>
      <c r="BO112">
        <v>89.25</v>
      </c>
      <c r="BP112">
        <v>269.35000000000002</v>
      </c>
      <c r="BQ112">
        <v>38.49</v>
      </c>
      <c r="BR112">
        <v>25.86</v>
      </c>
      <c r="BS112">
        <v>801934</v>
      </c>
      <c r="BT112">
        <v>8281.7000000000007</v>
      </c>
      <c r="BU112" s="13" t="str">
        <f>WSP[[#This Row],[Tier]]&amp;" - "&amp;DOLLAR(WSP[[#This Row],[United States]],2)&amp;" USD"</f>
        <v>110 - $38.49 USD</v>
      </c>
    </row>
    <row r="113" spans="1:73" x14ac:dyDescent="0.25">
      <c r="A113">
        <v>111</v>
      </c>
      <c r="B113">
        <v>38.840000000000003</v>
      </c>
      <c r="C113">
        <v>2952.6</v>
      </c>
      <c r="D113">
        <v>368.55</v>
      </c>
      <c r="E113">
        <v>46.58</v>
      </c>
      <c r="F113">
        <v>33.78</v>
      </c>
      <c r="G113">
        <v>3216.5</v>
      </c>
      <c r="H113">
        <v>33.78</v>
      </c>
      <c r="I113">
        <v>77</v>
      </c>
      <c r="J113">
        <v>50.67</v>
      </c>
      <c r="K113">
        <v>38.840000000000003</v>
      </c>
      <c r="L113">
        <v>26355</v>
      </c>
      <c r="M113" t="s">
        <v>530</v>
      </c>
      <c r="N113">
        <v>108780</v>
      </c>
      <c r="O113">
        <v>19425</v>
      </c>
      <c r="P113">
        <v>233.1</v>
      </c>
      <c r="Q113">
        <v>33.78</v>
      </c>
      <c r="R113">
        <v>675.04</v>
      </c>
      <c r="S113">
        <v>257.17</v>
      </c>
      <c r="T113">
        <v>235.03</v>
      </c>
      <c r="U113">
        <v>33.78</v>
      </c>
      <c r="V113">
        <v>33.78</v>
      </c>
      <c r="W113">
        <v>33.78</v>
      </c>
      <c r="X113">
        <v>33.78</v>
      </c>
      <c r="Y113">
        <v>33.78</v>
      </c>
      <c r="Z113">
        <v>259.35000000000002</v>
      </c>
      <c r="AA113">
        <v>6750.43</v>
      </c>
      <c r="AB113">
        <v>5050</v>
      </c>
      <c r="AC113">
        <v>1827</v>
      </c>
      <c r="AD113">
        <v>367500</v>
      </c>
      <c r="AE113">
        <v>33.78</v>
      </c>
      <c r="AF113">
        <v>173.25</v>
      </c>
      <c r="AG113">
        <v>33.78</v>
      </c>
      <c r="AH113">
        <v>3700</v>
      </c>
      <c r="AI113">
        <v>5756.8</v>
      </c>
      <c r="AJ113">
        <v>33982</v>
      </c>
      <c r="AK113">
        <v>33.78</v>
      </c>
      <c r="AL113">
        <v>61.25</v>
      </c>
      <c r="AM113">
        <v>89.39</v>
      </c>
      <c r="AN113">
        <v>33.78</v>
      </c>
      <c r="AO113">
        <v>124</v>
      </c>
      <c r="AP113">
        <v>33.78</v>
      </c>
      <c r="AQ113">
        <v>11479.3</v>
      </c>
      <c r="AR113">
        <v>508.2</v>
      </c>
      <c r="AS113">
        <v>33.78</v>
      </c>
      <c r="AT113">
        <v>52.82</v>
      </c>
      <c r="AU113">
        <v>322.83999999999997</v>
      </c>
      <c r="AV113">
        <v>3620.05</v>
      </c>
      <c r="AW113">
        <v>104.9</v>
      </c>
      <c r="AX113">
        <v>1693.3</v>
      </c>
      <c r="AY113">
        <v>128.43</v>
      </c>
      <c r="AZ113">
        <v>33.78</v>
      </c>
      <c r="BA113">
        <v>141.26</v>
      </c>
      <c r="BB113">
        <v>120.4</v>
      </c>
      <c r="BC113">
        <v>1411.57</v>
      </c>
      <c r="BD113">
        <v>171.15</v>
      </c>
      <c r="BE113">
        <v>42.79</v>
      </c>
      <c r="BF113">
        <v>33.78</v>
      </c>
      <c r="BG113">
        <v>33.78</v>
      </c>
      <c r="BH113">
        <v>403.55</v>
      </c>
      <c r="BI113">
        <v>33.78</v>
      </c>
      <c r="BJ113">
        <v>398.09</v>
      </c>
      <c r="BK113">
        <v>61.25</v>
      </c>
      <c r="BL113">
        <v>1162</v>
      </c>
      <c r="BM113">
        <v>1234.8</v>
      </c>
      <c r="BN113">
        <v>248.64</v>
      </c>
      <c r="BO113">
        <v>90.48</v>
      </c>
      <c r="BP113">
        <v>271.93</v>
      </c>
      <c r="BQ113">
        <v>38.840000000000003</v>
      </c>
      <c r="BR113">
        <v>26.02</v>
      </c>
      <c r="BS113">
        <v>809226</v>
      </c>
      <c r="BT113">
        <v>8357.02</v>
      </c>
      <c r="BU113" s="13" t="str">
        <f>WSP[[#This Row],[Tier]]&amp;" - "&amp;DOLLAR(WSP[[#This Row],[United States]],2)&amp;" USD"</f>
        <v>111 - $38.84 USD</v>
      </c>
    </row>
    <row r="114" spans="1:73" x14ac:dyDescent="0.25">
      <c r="A114">
        <v>112</v>
      </c>
      <c r="B114">
        <v>39.19</v>
      </c>
      <c r="C114">
        <v>2979.2</v>
      </c>
      <c r="D114">
        <v>370.3</v>
      </c>
      <c r="E114">
        <v>47.06</v>
      </c>
      <c r="F114">
        <v>34.08</v>
      </c>
      <c r="G114">
        <v>3248</v>
      </c>
      <c r="H114">
        <v>34.08</v>
      </c>
      <c r="I114">
        <v>77.7</v>
      </c>
      <c r="J114">
        <v>51.13</v>
      </c>
      <c r="K114">
        <v>39.19</v>
      </c>
      <c r="L114">
        <v>26530</v>
      </c>
      <c r="M114" t="s">
        <v>530</v>
      </c>
      <c r="N114">
        <v>109130</v>
      </c>
      <c r="O114">
        <v>19600</v>
      </c>
      <c r="P114">
        <v>235.2</v>
      </c>
      <c r="Q114">
        <v>34.08</v>
      </c>
      <c r="R114">
        <v>681.13</v>
      </c>
      <c r="S114">
        <v>258.7</v>
      </c>
      <c r="T114">
        <v>237.3</v>
      </c>
      <c r="U114">
        <v>34.08</v>
      </c>
      <c r="V114">
        <v>34.08</v>
      </c>
      <c r="W114">
        <v>34.08</v>
      </c>
      <c r="X114">
        <v>34.08</v>
      </c>
      <c r="Y114">
        <v>34.08</v>
      </c>
      <c r="Z114">
        <v>263.89999999999998</v>
      </c>
      <c r="AA114">
        <v>6811.3</v>
      </c>
      <c r="AB114">
        <v>5095</v>
      </c>
      <c r="AC114">
        <v>1834</v>
      </c>
      <c r="AD114">
        <v>371000</v>
      </c>
      <c r="AE114">
        <v>34.08</v>
      </c>
      <c r="AF114">
        <v>175</v>
      </c>
      <c r="AG114">
        <v>34.08</v>
      </c>
      <c r="AH114">
        <v>3733</v>
      </c>
      <c r="AI114">
        <v>5809.3</v>
      </c>
      <c r="AJ114">
        <v>34300</v>
      </c>
      <c r="AK114">
        <v>34.08</v>
      </c>
      <c r="AL114">
        <v>61.57</v>
      </c>
      <c r="AM114">
        <v>90.21</v>
      </c>
      <c r="AN114">
        <v>34.08</v>
      </c>
      <c r="AO114">
        <v>125</v>
      </c>
      <c r="AP114">
        <v>34.08</v>
      </c>
      <c r="AQ114">
        <v>11584.3</v>
      </c>
      <c r="AR114">
        <v>513.1</v>
      </c>
      <c r="AS114">
        <v>34.08</v>
      </c>
      <c r="AT114">
        <v>53.17</v>
      </c>
      <c r="AU114">
        <v>324.24</v>
      </c>
      <c r="AV114">
        <v>3653.3</v>
      </c>
      <c r="AW114">
        <v>105.84</v>
      </c>
      <c r="AX114">
        <v>1707.3</v>
      </c>
      <c r="AY114">
        <v>129.04</v>
      </c>
      <c r="AZ114">
        <v>34.08</v>
      </c>
      <c r="BA114">
        <v>142.52000000000001</v>
      </c>
      <c r="BB114">
        <v>121.5</v>
      </c>
      <c r="BC114">
        <v>1423.74</v>
      </c>
      <c r="BD114">
        <v>171.5</v>
      </c>
      <c r="BE114">
        <v>43.11</v>
      </c>
      <c r="BF114">
        <v>34.08</v>
      </c>
      <c r="BG114">
        <v>34.08</v>
      </c>
      <c r="BH114">
        <v>405.3</v>
      </c>
      <c r="BI114">
        <v>34.08</v>
      </c>
      <c r="BJ114">
        <v>401.13</v>
      </c>
      <c r="BK114">
        <v>61.57</v>
      </c>
      <c r="BL114">
        <v>1177</v>
      </c>
      <c r="BM114">
        <v>1245.3</v>
      </c>
      <c r="BN114">
        <v>250.88</v>
      </c>
      <c r="BO114">
        <v>91.7</v>
      </c>
      <c r="BP114">
        <v>274.52</v>
      </c>
      <c r="BQ114">
        <v>39.19</v>
      </c>
      <c r="BR114">
        <v>26.17</v>
      </c>
      <c r="BS114">
        <v>816518</v>
      </c>
      <c r="BT114">
        <v>8432.34</v>
      </c>
      <c r="BU114" s="13" t="str">
        <f>WSP[[#This Row],[Tier]]&amp;" - "&amp;DOLLAR(WSP[[#This Row],[United States]],2)&amp;" USD"</f>
        <v>112 - $39.19 USD</v>
      </c>
    </row>
    <row r="115" spans="1:73" x14ac:dyDescent="0.25">
      <c r="A115">
        <v>113</v>
      </c>
      <c r="B115">
        <v>39.54</v>
      </c>
      <c r="C115">
        <v>3005.8</v>
      </c>
      <c r="D115">
        <v>372.05</v>
      </c>
      <c r="E115">
        <v>47.54</v>
      </c>
      <c r="F115">
        <v>34.39</v>
      </c>
      <c r="G115">
        <v>3279.5</v>
      </c>
      <c r="H115">
        <v>34.39</v>
      </c>
      <c r="I115">
        <v>78.400000000000006</v>
      </c>
      <c r="J115">
        <v>51.59</v>
      </c>
      <c r="K115">
        <v>39.54</v>
      </c>
      <c r="L115">
        <v>26705</v>
      </c>
      <c r="M115" t="s">
        <v>530</v>
      </c>
      <c r="N115">
        <v>109480</v>
      </c>
      <c r="O115">
        <v>19775</v>
      </c>
      <c r="P115">
        <v>237.3</v>
      </c>
      <c r="Q115">
        <v>34.39</v>
      </c>
      <c r="R115">
        <v>687.22</v>
      </c>
      <c r="S115">
        <v>260.22000000000003</v>
      </c>
      <c r="T115">
        <v>239.58</v>
      </c>
      <c r="U115">
        <v>34.39</v>
      </c>
      <c r="V115">
        <v>34.39</v>
      </c>
      <c r="W115">
        <v>34.39</v>
      </c>
      <c r="X115">
        <v>34.39</v>
      </c>
      <c r="Y115">
        <v>34.39</v>
      </c>
      <c r="Z115">
        <v>268.45</v>
      </c>
      <c r="AA115">
        <v>6872.17</v>
      </c>
      <c r="AB115">
        <v>5141</v>
      </c>
      <c r="AC115">
        <v>1841</v>
      </c>
      <c r="AD115">
        <v>374500</v>
      </c>
      <c r="AE115">
        <v>34.39</v>
      </c>
      <c r="AF115">
        <v>176.75</v>
      </c>
      <c r="AG115">
        <v>34.39</v>
      </c>
      <c r="AH115">
        <v>3767</v>
      </c>
      <c r="AI115">
        <v>5861.8</v>
      </c>
      <c r="AJ115">
        <v>34618</v>
      </c>
      <c r="AK115">
        <v>34.39</v>
      </c>
      <c r="AL115">
        <v>61.9</v>
      </c>
      <c r="AM115">
        <v>91.03</v>
      </c>
      <c r="AN115">
        <v>34.39</v>
      </c>
      <c r="AO115">
        <v>126</v>
      </c>
      <c r="AP115">
        <v>34.39</v>
      </c>
      <c r="AQ115">
        <v>11689.3</v>
      </c>
      <c r="AR115">
        <v>518</v>
      </c>
      <c r="AS115">
        <v>34.39</v>
      </c>
      <c r="AT115">
        <v>53.52</v>
      </c>
      <c r="AU115">
        <v>325.64</v>
      </c>
      <c r="AV115">
        <v>3686.55</v>
      </c>
      <c r="AW115">
        <v>106.79</v>
      </c>
      <c r="AX115">
        <v>1721.3</v>
      </c>
      <c r="AY115">
        <v>129.65</v>
      </c>
      <c r="AZ115">
        <v>34.39</v>
      </c>
      <c r="BA115">
        <v>143.78</v>
      </c>
      <c r="BB115">
        <v>122.59</v>
      </c>
      <c r="BC115">
        <v>1435.91</v>
      </c>
      <c r="BD115">
        <v>171.85</v>
      </c>
      <c r="BE115">
        <v>43.44</v>
      </c>
      <c r="BF115">
        <v>34.39</v>
      </c>
      <c r="BG115">
        <v>34.39</v>
      </c>
      <c r="BH115">
        <v>407.05</v>
      </c>
      <c r="BI115">
        <v>34.39</v>
      </c>
      <c r="BJ115">
        <v>404.17</v>
      </c>
      <c r="BK115">
        <v>61.9</v>
      </c>
      <c r="BL115">
        <v>1193</v>
      </c>
      <c r="BM115">
        <v>1255.8</v>
      </c>
      <c r="BN115">
        <v>253.12</v>
      </c>
      <c r="BO115">
        <v>92.93</v>
      </c>
      <c r="BP115">
        <v>277.11</v>
      </c>
      <c r="BQ115">
        <v>39.54</v>
      </c>
      <c r="BR115">
        <v>26.32</v>
      </c>
      <c r="BS115">
        <v>823810</v>
      </c>
      <c r="BT115">
        <v>8507.66</v>
      </c>
      <c r="BU115" s="13" t="str">
        <f>WSP[[#This Row],[Tier]]&amp;" - "&amp;DOLLAR(WSP[[#This Row],[United States]],2)&amp;" USD"</f>
        <v>113 - $39.54 USD</v>
      </c>
    </row>
    <row r="116" spans="1:73" x14ac:dyDescent="0.25">
      <c r="A116">
        <v>114</v>
      </c>
      <c r="B116">
        <v>39.89</v>
      </c>
      <c r="C116">
        <v>3032.4</v>
      </c>
      <c r="D116">
        <v>373.8</v>
      </c>
      <c r="E116">
        <v>48.01</v>
      </c>
      <c r="F116">
        <v>34.69</v>
      </c>
      <c r="G116">
        <v>3311</v>
      </c>
      <c r="H116">
        <v>34.69</v>
      </c>
      <c r="I116">
        <v>79.099999999999994</v>
      </c>
      <c r="J116">
        <v>52.04</v>
      </c>
      <c r="K116">
        <v>39.89</v>
      </c>
      <c r="L116">
        <v>26880</v>
      </c>
      <c r="M116" t="s">
        <v>530</v>
      </c>
      <c r="N116">
        <v>109830</v>
      </c>
      <c r="O116">
        <v>19950</v>
      </c>
      <c r="P116">
        <v>239.4</v>
      </c>
      <c r="Q116">
        <v>34.69</v>
      </c>
      <c r="R116">
        <v>693.3</v>
      </c>
      <c r="S116">
        <v>261.74</v>
      </c>
      <c r="T116">
        <v>241.85</v>
      </c>
      <c r="U116">
        <v>34.69</v>
      </c>
      <c r="V116">
        <v>34.69</v>
      </c>
      <c r="W116">
        <v>34.69</v>
      </c>
      <c r="X116">
        <v>34.69</v>
      </c>
      <c r="Y116">
        <v>34.69</v>
      </c>
      <c r="Z116">
        <v>273</v>
      </c>
      <c r="AA116">
        <v>6933.04</v>
      </c>
      <c r="AB116">
        <v>5186</v>
      </c>
      <c r="AC116">
        <v>1848</v>
      </c>
      <c r="AD116">
        <v>378000</v>
      </c>
      <c r="AE116">
        <v>34.69</v>
      </c>
      <c r="AF116">
        <v>178.5</v>
      </c>
      <c r="AG116">
        <v>34.69</v>
      </c>
      <c r="AH116">
        <v>3800</v>
      </c>
      <c r="AI116">
        <v>5914.3</v>
      </c>
      <c r="AJ116">
        <v>34936</v>
      </c>
      <c r="AK116">
        <v>34.69</v>
      </c>
      <c r="AL116">
        <v>62.22</v>
      </c>
      <c r="AM116">
        <v>91.85</v>
      </c>
      <c r="AN116">
        <v>34.69</v>
      </c>
      <c r="AO116">
        <v>127</v>
      </c>
      <c r="AP116">
        <v>34.69</v>
      </c>
      <c r="AQ116">
        <v>11794.3</v>
      </c>
      <c r="AR116">
        <v>522.9</v>
      </c>
      <c r="AS116">
        <v>34.69</v>
      </c>
      <c r="AT116">
        <v>53.87</v>
      </c>
      <c r="AU116">
        <v>327.04000000000002</v>
      </c>
      <c r="AV116">
        <v>3719.8</v>
      </c>
      <c r="AW116">
        <v>107.73</v>
      </c>
      <c r="AX116">
        <v>1735.3</v>
      </c>
      <c r="AY116">
        <v>130.25</v>
      </c>
      <c r="AZ116">
        <v>34.69</v>
      </c>
      <c r="BA116">
        <v>145.04</v>
      </c>
      <c r="BB116">
        <v>123.69</v>
      </c>
      <c r="BC116">
        <v>1448.09</v>
      </c>
      <c r="BD116">
        <v>172.2</v>
      </c>
      <c r="BE116">
        <v>43.77</v>
      </c>
      <c r="BF116">
        <v>34.69</v>
      </c>
      <c r="BG116">
        <v>34.69</v>
      </c>
      <c r="BH116">
        <v>408.8</v>
      </c>
      <c r="BI116">
        <v>34.69</v>
      </c>
      <c r="BJ116">
        <v>407.22</v>
      </c>
      <c r="BK116">
        <v>62.22</v>
      </c>
      <c r="BL116">
        <v>1208</v>
      </c>
      <c r="BM116">
        <v>1266.3</v>
      </c>
      <c r="BN116">
        <v>255.36</v>
      </c>
      <c r="BO116">
        <v>94.15</v>
      </c>
      <c r="BP116">
        <v>279.7</v>
      </c>
      <c r="BQ116">
        <v>39.89</v>
      </c>
      <c r="BR116">
        <v>26.47</v>
      </c>
      <c r="BS116">
        <v>831102</v>
      </c>
      <c r="BT116">
        <v>8582.98</v>
      </c>
      <c r="BU116" s="13" t="str">
        <f>WSP[[#This Row],[Tier]]&amp;" - "&amp;DOLLAR(WSP[[#This Row],[United States]],2)&amp;" USD"</f>
        <v>114 - $39.89 USD</v>
      </c>
    </row>
    <row r="117" spans="1:73" x14ac:dyDescent="0.25">
      <c r="A117">
        <v>115</v>
      </c>
      <c r="B117">
        <v>40.24</v>
      </c>
      <c r="C117">
        <v>3059</v>
      </c>
      <c r="D117">
        <v>375.55</v>
      </c>
      <c r="E117">
        <v>48.49</v>
      </c>
      <c r="F117">
        <v>34.99</v>
      </c>
      <c r="G117">
        <v>3342.5</v>
      </c>
      <c r="H117">
        <v>34.99</v>
      </c>
      <c r="I117">
        <v>79.8</v>
      </c>
      <c r="J117">
        <v>52.5</v>
      </c>
      <c r="K117">
        <v>40.24</v>
      </c>
      <c r="L117">
        <v>27055</v>
      </c>
      <c r="M117" t="s">
        <v>530</v>
      </c>
      <c r="N117">
        <v>110180</v>
      </c>
      <c r="O117">
        <v>20125</v>
      </c>
      <c r="P117">
        <v>241.5</v>
      </c>
      <c r="Q117">
        <v>34.99</v>
      </c>
      <c r="R117">
        <v>699.39</v>
      </c>
      <c r="S117">
        <v>263.26</v>
      </c>
      <c r="T117">
        <v>244.13</v>
      </c>
      <c r="U117">
        <v>34.99</v>
      </c>
      <c r="V117">
        <v>34.99</v>
      </c>
      <c r="W117">
        <v>34.99</v>
      </c>
      <c r="X117">
        <v>34.99</v>
      </c>
      <c r="Y117">
        <v>34.99</v>
      </c>
      <c r="Z117">
        <v>277.55</v>
      </c>
      <c r="AA117">
        <v>6993.91</v>
      </c>
      <c r="AB117">
        <v>5232</v>
      </c>
      <c r="AC117">
        <v>1855</v>
      </c>
      <c r="AD117">
        <v>381500</v>
      </c>
      <c r="AE117">
        <v>34.99</v>
      </c>
      <c r="AF117">
        <v>180.25</v>
      </c>
      <c r="AG117">
        <v>34.99</v>
      </c>
      <c r="AH117">
        <v>3833</v>
      </c>
      <c r="AI117">
        <v>5966.8</v>
      </c>
      <c r="AJ117">
        <v>35255</v>
      </c>
      <c r="AK117">
        <v>34.99</v>
      </c>
      <c r="AL117">
        <v>62.55</v>
      </c>
      <c r="AM117">
        <v>92.67</v>
      </c>
      <c r="AN117">
        <v>34.99</v>
      </c>
      <c r="AO117">
        <v>128</v>
      </c>
      <c r="AP117">
        <v>34.99</v>
      </c>
      <c r="AQ117">
        <v>11899.3</v>
      </c>
      <c r="AR117">
        <v>527.79999999999995</v>
      </c>
      <c r="AS117">
        <v>34.99</v>
      </c>
      <c r="AT117">
        <v>54.22</v>
      </c>
      <c r="AU117">
        <v>328.44</v>
      </c>
      <c r="AV117">
        <v>3753.05</v>
      </c>
      <c r="AW117">
        <v>108.68</v>
      </c>
      <c r="AX117">
        <v>1749.3</v>
      </c>
      <c r="AY117">
        <v>130.86000000000001</v>
      </c>
      <c r="AZ117">
        <v>34.99</v>
      </c>
      <c r="BA117">
        <v>146.30000000000001</v>
      </c>
      <c r="BB117">
        <v>124.78</v>
      </c>
      <c r="BC117">
        <v>1460.26</v>
      </c>
      <c r="BD117">
        <v>172.55</v>
      </c>
      <c r="BE117">
        <v>44.09</v>
      </c>
      <c r="BF117">
        <v>34.99</v>
      </c>
      <c r="BG117">
        <v>34.99</v>
      </c>
      <c r="BH117">
        <v>410.55</v>
      </c>
      <c r="BI117">
        <v>34.99</v>
      </c>
      <c r="BJ117">
        <v>410.26</v>
      </c>
      <c r="BK117">
        <v>62.55</v>
      </c>
      <c r="BL117">
        <v>1223</v>
      </c>
      <c r="BM117">
        <v>1276.8</v>
      </c>
      <c r="BN117">
        <v>257.60000000000002</v>
      </c>
      <c r="BO117">
        <v>95.38</v>
      </c>
      <c r="BP117">
        <v>282.27999999999997</v>
      </c>
      <c r="BQ117">
        <v>40.24</v>
      </c>
      <c r="BR117">
        <v>26.62</v>
      </c>
      <c r="BS117">
        <v>838394</v>
      </c>
      <c r="BT117">
        <v>8658.2999999999993</v>
      </c>
      <c r="BU117" s="13" t="str">
        <f>WSP[[#This Row],[Tier]]&amp;" - "&amp;DOLLAR(WSP[[#This Row],[United States]],2)&amp;" USD"</f>
        <v>115 - $40.24 USD</v>
      </c>
    </row>
    <row r="118" spans="1:73" x14ac:dyDescent="0.25">
      <c r="A118">
        <v>116</v>
      </c>
      <c r="B118">
        <v>40.590000000000003</v>
      </c>
      <c r="C118">
        <v>3085.6</v>
      </c>
      <c r="D118">
        <v>377.3</v>
      </c>
      <c r="E118">
        <v>48.97</v>
      </c>
      <c r="F118">
        <v>35.299999999999997</v>
      </c>
      <c r="G118">
        <v>3374</v>
      </c>
      <c r="H118">
        <v>35.299999999999997</v>
      </c>
      <c r="I118">
        <v>80.5</v>
      </c>
      <c r="J118">
        <v>52.96</v>
      </c>
      <c r="K118">
        <v>40.590000000000003</v>
      </c>
      <c r="L118">
        <v>27230</v>
      </c>
      <c r="M118" t="s">
        <v>530</v>
      </c>
      <c r="N118">
        <v>110530</v>
      </c>
      <c r="O118">
        <v>20300</v>
      </c>
      <c r="P118">
        <v>243.6</v>
      </c>
      <c r="Q118">
        <v>35.299999999999997</v>
      </c>
      <c r="R118">
        <v>705.48</v>
      </c>
      <c r="S118">
        <v>264.77999999999997</v>
      </c>
      <c r="T118">
        <v>246.4</v>
      </c>
      <c r="U118">
        <v>35.299999999999997</v>
      </c>
      <c r="V118">
        <v>35.299999999999997</v>
      </c>
      <c r="W118">
        <v>35.299999999999997</v>
      </c>
      <c r="X118">
        <v>35.299999999999997</v>
      </c>
      <c r="Y118">
        <v>35.299999999999997</v>
      </c>
      <c r="Z118">
        <v>282.10000000000002</v>
      </c>
      <c r="AA118">
        <v>7054.78</v>
      </c>
      <c r="AB118">
        <v>5277</v>
      </c>
      <c r="AC118">
        <v>1862</v>
      </c>
      <c r="AD118">
        <v>385000</v>
      </c>
      <c r="AE118">
        <v>35.299999999999997</v>
      </c>
      <c r="AF118">
        <v>182</v>
      </c>
      <c r="AG118">
        <v>35.299999999999997</v>
      </c>
      <c r="AH118">
        <v>3867</v>
      </c>
      <c r="AI118">
        <v>6019.3</v>
      </c>
      <c r="AJ118">
        <v>35573</v>
      </c>
      <c r="AK118">
        <v>35.299999999999997</v>
      </c>
      <c r="AL118">
        <v>62.87</v>
      </c>
      <c r="AM118">
        <v>93.5</v>
      </c>
      <c r="AN118">
        <v>35.299999999999997</v>
      </c>
      <c r="AO118">
        <v>129</v>
      </c>
      <c r="AP118">
        <v>35.299999999999997</v>
      </c>
      <c r="AQ118">
        <v>12004.3</v>
      </c>
      <c r="AR118">
        <v>532.70000000000005</v>
      </c>
      <c r="AS118">
        <v>35.299999999999997</v>
      </c>
      <c r="AT118">
        <v>54.57</v>
      </c>
      <c r="AU118">
        <v>329.84</v>
      </c>
      <c r="AV118">
        <v>3786.3</v>
      </c>
      <c r="AW118">
        <v>109.62</v>
      </c>
      <c r="AX118">
        <v>1763.3</v>
      </c>
      <c r="AY118">
        <v>131.47</v>
      </c>
      <c r="AZ118">
        <v>35.299999999999997</v>
      </c>
      <c r="BA118">
        <v>147.56</v>
      </c>
      <c r="BB118">
        <v>125.88</v>
      </c>
      <c r="BC118">
        <v>1472.43</v>
      </c>
      <c r="BD118">
        <v>172.9</v>
      </c>
      <c r="BE118">
        <v>44.42</v>
      </c>
      <c r="BF118">
        <v>35.299999999999997</v>
      </c>
      <c r="BG118">
        <v>35.299999999999997</v>
      </c>
      <c r="BH118">
        <v>412.3</v>
      </c>
      <c r="BI118">
        <v>35.299999999999997</v>
      </c>
      <c r="BJ118">
        <v>413.3</v>
      </c>
      <c r="BK118">
        <v>62.87</v>
      </c>
      <c r="BL118">
        <v>1239</v>
      </c>
      <c r="BM118">
        <v>1287.3</v>
      </c>
      <c r="BN118">
        <v>259.83999999999997</v>
      </c>
      <c r="BO118">
        <v>96.6</v>
      </c>
      <c r="BP118">
        <v>284.87</v>
      </c>
      <c r="BQ118">
        <v>40.590000000000003</v>
      </c>
      <c r="BR118">
        <v>26.78</v>
      </c>
      <c r="BS118">
        <v>845685</v>
      </c>
      <c r="BT118">
        <v>8733.6200000000008</v>
      </c>
      <c r="BU118" s="13" t="str">
        <f>WSP[[#This Row],[Tier]]&amp;" - "&amp;DOLLAR(WSP[[#This Row],[United States]],2)&amp;" USD"</f>
        <v>116 - $40.59 USD</v>
      </c>
    </row>
    <row r="119" spans="1:73" x14ac:dyDescent="0.25">
      <c r="A119">
        <v>117</v>
      </c>
      <c r="B119">
        <v>40.94</v>
      </c>
      <c r="C119">
        <v>3112.2</v>
      </c>
      <c r="D119">
        <v>379.05</v>
      </c>
      <c r="E119">
        <v>49.45</v>
      </c>
      <c r="F119">
        <v>35.6</v>
      </c>
      <c r="G119">
        <v>3405.5</v>
      </c>
      <c r="H119">
        <v>35.6</v>
      </c>
      <c r="I119">
        <v>81.2</v>
      </c>
      <c r="J119">
        <v>53.41</v>
      </c>
      <c r="K119">
        <v>40.94</v>
      </c>
      <c r="L119">
        <v>27405</v>
      </c>
      <c r="M119" t="s">
        <v>530</v>
      </c>
      <c r="N119">
        <v>110880</v>
      </c>
      <c r="O119">
        <v>20475</v>
      </c>
      <c r="P119">
        <v>245.7</v>
      </c>
      <c r="Q119">
        <v>35.6</v>
      </c>
      <c r="R119">
        <v>711.57</v>
      </c>
      <c r="S119">
        <v>266.3</v>
      </c>
      <c r="T119">
        <v>248.68</v>
      </c>
      <c r="U119">
        <v>35.6</v>
      </c>
      <c r="V119">
        <v>35.6</v>
      </c>
      <c r="W119">
        <v>35.6</v>
      </c>
      <c r="X119">
        <v>35.6</v>
      </c>
      <c r="Y119">
        <v>35.6</v>
      </c>
      <c r="Z119">
        <v>286.64999999999998</v>
      </c>
      <c r="AA119">
        <v>7115.65</v>
      </c>
      <c r="AB119">
        <v>5323</v>
      </c>
      <c r="AC119">
        <v>1869</v>
      </c>
      <c r="AD119">
        <v>388500</v>
      </c>
      <c r="AE119">
        <v>35.6</v>
      </c>
      <c r="AF119">
        <v>183.75</v>
      </c>
      <c r="AG119">
        <v>35.6</v>
      </c>
      <c r="AH119">
        <v>3900</v>
      </c>
      <c r="AI119">
        <v>6071.8</v>
      </c>
      <c r="AJ119">
        <v>35891</v>
      </c>
      <c r="AK119">
        <v>35.6</v>
      </c>
      <c r="AL119">
        <v>63.19</v>
      </c>
      <c r="AM119">
        <v>94.32</v>
      </c>
      <c r="AN119">
        <v>35.6</v>
      </c>
      <c r="AO119">
        <v>130</v>
      </c>
      <c r="AP119">
        <v>35.6</v>
      </c>
      <c r="AQ119">
        <v>12109.3</v>
      </c>
      <c r="AR119">
        <v>537.6</v>
      </c>
      <c r="AS119">
        <v>35.6</v>
      </c>
      <c r="AT119">
        <v>54.92</v>
      </c>
      <c r="AU119">
        <v>331.24</v>
      </c>
      <c r="AV119">
        <v>3819.55</v>
      </c>
      <c r="AW119">
        <v>110.57</v>
      </c>
      <c r="AX119">
        <v>1777.3</v>
      </c>
      <c r="AY119">
        <v>132.08000000000001</v>
      </c>
      <c r="AZ119">
        <v>35.6</v>
      </c>
      <c r="BA119">
        <v>148.82</v>
      </c>
      <c r="BB119">
        <v>126.97</v>
      </c>
      <c r="BC119">
        <v>1484.61</v>
      </c>
      <c r="BD119">
        <v>173.25</v>
      </c>
      <c r="BE119">
        <v>44.75</v>
      </c>
      <c r="BF119">
        <v>35.6</v>
      </c>
      <c r="BG119">
        <v>35.6</v>
      </c>
      <c r="BH119">
        <v>414.05</v>
      </c>
      <c r="BI119">
        <v>35.6</v>
      </c>
      <c r="BJ119">
        <v>416.35</v>
      </c>
      <c r="BK119">
        <v>63.19</v>
      </c>
      <c r="BL119">
        <v>1254</v>
      </c>
      <c r="BM119">
        <v>1297.8</v>
      </c>
      <c r="BN119">
        <v>262.08</v>
      </c>
      <c r="BO119">
        <v>97.83</v>
      </c>
      <c r="BP119">
        <v>287.45999999999998</v>
      </c>
      <c r="BQ119">
        <v>40.94</v>
      </c>
      <c r="BR119">
        <v>26.93</v>
      </c>
      <c r="BS119">
        <v>852977</v>
      </c>
      <c r="BT119">
        <v>8808.94</v>
      </c>
      <c r="BU119" s="13" t="str">
        <f>WSP[[#This Row],[Tier]]&amp;" - "&amp;DOLLAR(WSP[[#This Row],[United States]],2)&amp;" USD"</f>
        <v>117 - $40.94 USD</v>
      </c>
    </row>
    <row r="120" spans="1:73" x14ac:dyDescent="0.25">
      <c r="A120">
        <v>118</v>
      </c>
      <c r="B120">
        <v>41.29</v>
      </c>
      <c r="C120">
        <v>3138.8</v>
      </c>
      <c r="D120">
        <v>380.8</v>
      </c>
      <c r="E120">
        <v>49.92</v>
      </c>
      <c r="F120">
        <v>35.909999999999997</v>
      </c>
      <c r="G120">
        <v>3437</v>
      </c>
      <c r="H120">
        <v>35.909999999999997</v>
      </c>
      <c r="I120">
        <v>81.900000000000006</v>
      </c>
      <c r="J120">
        <v>53.87</v>
      </c>
      <c r="K120">
        <v>41.29</v>
      </c>
      <c r="L120">
        <v>27580</v>
      </c>
      <c r="M120" t="s">
        <v>530</v>
      </c>
      <c r="N120">
        <v>111230</v>
      </c>
      <c r="O120">
        <v>20650</v>
      </c>
      <c r="P120">
        <v>247.8</v>
      </c>
      <c r="Q120">
        <v>35.909999999999997</v>
      </c>
      <c r="R120">
        <v>717.65</v>
      </c>
      <c r="S120">
        <v>267.83</v>
      </c>
      <c r="T120">
        <v>250.95</v>
      </c>
      <c r="U120">
        <v>35.909999999999997</v>
      </c>
      <c r="V120">
        <v>35.909999999999997</v>
      </c>
      <c r="W120">
        <v>35.909999999999997</v>
      </c>
      <c r="X120">
        <v>35.909999999999997</v>
      </c>
      <c r="Y120">
        <v>35.909999999999997</v>
      </c>
      <c r="Z120">
        <v>291.2</v>
      </c>
      <c r="AA120">
        <v>7176.52</v>
      </c>
      <c r="AB120">
        <v>5368</v>
      </c>
      <c r="AC120">
        <v>1876</v>
      </c>
      <c r="AD120">
        <v>392000</v>
      </c>
      <c r="AE120">
        <v>35.909999999999997</v>
      </c>
      <c r="AF120">
        <v>185.5</v>
      </c>
      <c r="AG120">
        <v>35.909999999999997</v>
      </c>
      <c r="AH120">
        <v>3933</v>
      </c>
      <c r="AI120">
        <v>6124.3</v>
      </c>
      <c r="AJ120">
        <v>36209</v>
      </c>
      <c r="AK120">
        <v>35.909999999999997</v>
      </c>
      <c r="AL120">
        <v>63.52</v>
      </c>
      <c r="AM120">
        <v>95.14</v>
      </c>
      <c r="AN120">
        <v>35.909999999999997</v>
      </c>
      <c r="AO120">
        <v>131</v>
      </c>
      <c r="AP120">
        <v>35.909999999999997</v>
      </c>
      <c r="AQ120">
        <v>12214.3</v>
      </c>
      <c r="AR120">
        <v>542.5</v>
      </c>
      <c r="AS120">
        <v>35.909999999999997</v>
      </c>
      <c r="AT120">
        <v>55.27</v>
      </c>
      <c r="AU120">
        <v>332.64</v>
      </c>
      <c r="AV120">
        <v>3852.8</v>
      </c>
      <c r="AW120">
        <v>111.51</v>
      </c>
      <c r="AX120">
        <v>1791.3</v>
      </c>
      <c r="AY120">
        <v>132.69</v>
      </c>
      <c r="AZ120">
        <v>35.909999999999997</v>
      </c>
      <c r="BA120">
        <v>150.08000000000001</v>
      </c>
      <c r="BB120">
        <v>128.07</v>
      </c>
      <c r="BC120">
        <v>1496.78</v>
      </c>
      <c r="BD120">
        <v>173.6</v>
      </c>
      <c r="BE120">
        <v>45.07</v>
      </c>
      <c r="BF120">
        <v>35.909999999999997</v>
      </c>
      <c r="BG120">
        <v>35.909999999999997</v>
      </c>
      <c r="BH120">
        <v>415.8</v>
      </c>
      <c r="BI120">
        <v>35.909999999999997</v>
      </c>
      <c r="BJ120">
        <v>419.39</v>
      </c>
      <c r="BK120">
        <v>63.52</v>
      </c>
      <c r="BL120">
        <v>1269</v>
      </c>
      <c r="BM120">
        <v>1308.3</v>
      </c>
      <c r="BN120">
        <v>264.32</v>
      </c>
      <c r="BO120">
        <v>99.05</v>
      </c>
      <c r="BP120">
        <v>290.04000000000002</v>
      </c>
      <c r="BQ120">
        <v>41.29</v>
      </c>
      <c r="BR120">
        <v>27.08</v>
      </c>
      <c r="BS120">
        <v>860269</v>
      </c>
      <c r="BT120">
        <v>8884.26</v>
      </c>
      <c r="BU120" s="13" t="str">
        <f>WSP[[#This Row],[Tier]]&amp;" - "&amp;DOLLAR(WSP[[#This Row],[United States]],2)&amp;" USD"</f>
        <v>118 - $41.29 USD</v>
      </c>
    </row>
    <row r="121" spans="1:73" x14ac:dyDescent="0.25">
      <c r="A121">
        <v>119</v>
      </c>
      <c r="B121">
        <v>41.64</v>
      </c>
      <c r="C121">
        <v>3165.4</v>
      </c>
      <c r="D121">
        <v>382.55</v>
      </c>
      <c r="E121">
        <v>50.4</v>
      </c>
      <c r="F121">
        <v>36.21</v>
      </c>
      <c r="G121">
        <v>3468.5</v>
      </c>
      <c r="H121">
        <v>36.21</v>
      </c>
      <c r="I121">
        <v>82.6</v>
      </c>
      <c r="J121">
        <v>54.33</v>
      </c>
      <c r="K121">
        <v>41.64</v>
      </c>
      <c r="L121">
        <v>27755</v>
      </c>
      <c r="M121" t="s">
        <v>530</v>
      </c>
      <c r="N121">
        <v>111580</v>
      </c>
      <c r="O121">
        <v>20825</v>
      </c>
      <c r="P121">
        <v>249.9</v>
      </c>
      <c r="Q121">
        <v>36.21</v>
      </c>
      <c r="R121">
        <v>723.74</v>
      </c>
      <c r="S121">
        <v>269.35000000000002</v>
      </c>
      <c r="T121">
        <v>253.23</v>
      </c>
      <c r="U121">
        <v>36.21</v>
      </c>
      <c r="V121">
        <v>36.21</v>
      </c>
      <c r="W121">
        <v>36.21</v>
      </c>
      <c r="X121">
        <v>36.21</v>
      </c>
      <c r="Y121">
        <v>36.21</v>
      </c>
      <c r="Z121">
        <v>295.75</v>
      </c>
      <c r="AA121">
        <v>7237.39</v>
      </c>
      <c r="AB121">
        <v>5414</v>
      </c>
      <c r="AC121">
        <v>1883</v>
      </c>
      <c r="AD121">
        <v>395500</v>
      </c>
      <c r="AE121">
        <v>36.21</v>
      </c>
      <c r="AF121">
        <v>187.25</v>
      </c>
      <c r="AG121">
        <v>36.21</v>
      </c>
      <c r="AH121">
        <v>3967</v>
      </c>
      <c r="AI121">
        <v>6176.8</v>
      </c>
      <c r="AJ121">
        <v>36527</v>
      </c>
      <c r="AK121">
        <v>36.21</v>
      </c>
      <c r="AL121">
        <v>63.84</v>
      </c>
      <c r="AM121">
        <v>95.96</v>
      </c>
      <c r="AN121">
        <v>36.21</v>
      </c>
      <c r="AO121">
        <v>132</v>
      </c>
      <c r="AP121">
        <v>36.21</v>
      </c>
      <c r="AQ121">
        <v>12319.3</v>
      </c>
      <c r="AR121">
        <v>547.4</v>
      </c>
      <c r="AS121">
        <v>36.21</v>
      </c>
      <c r="AT121">
        <v>55.62</v>
      </c>
      <c r="AU121">
        <v>334.04</v>
      </c>
      <c r="AV121">
        <v>3886.05</v>
      </c>
      <c r="AW121">
        <v>112.46</v>
      </c>
      <c r="AX121">
        <v>1805.3</v>
      </c>
      <c r="AY121">
        <v>133.30000000000001</v>
      </c>
      <c r="AZ121">
        <v>36.21</v>
      </c>
      <c r="BA121">
        <v>151.34</v>
      </c>
      <c r="BB121">
        <v>129.16999999999999</v>
      </c>
      <c r="BC121">
        <v>1508.96</v>
      </c>
      <c r="BD121">
        <v>173.95</v>
      </c>
      <c r="BE121">
        <v>45.4</v>
      </c>
      <c r="BF121">
        <v>36.21</v>
      </c>
      <c r="BG121">
        <v>36.21</v>
      </c>
      <c r="BH121">
        <v>417.55</v>
      </c>
      <c r="BI121">
        <v>36.21</v>
      </c>
      <c r="BJ121">
        <v>422.43</v>
      </c>
      <c r="BK121">
        <v>63.84</v>
      </c>
      <c r="BL121">
        <v>1285</v>
      </c>
      <c r="BM121">
        <v>1318.8</v>
      </c>
      <c r="BN121">
        <v>266.56</v>
      </c>
      <c r="BO121">
        <v>100.28</v>
      </c>
      <c r="BP121">
        <v>292.63</v>
      </c>
      <c r="BQ121">
        <v>41.64</v>
      </c>
      <c r="BR121">
        <v>27.23</v>
      </c>
      <c r="BS121">
        <v>867561</v>
      </c>
      <c r="BT121">
        <v>8959.58</v>
      </c>
      <c r="BU121" s="13" t="str">
        <f>WSP[[#This Row],[Tier]]&amp;" - "&amp;DOLLAR(WSP[[#This Row],[United States]],2)&amp;" USD"</f>
        <v>119 - $41.64 USD</v>
      </c>
    </row>
    <row r="122" spans="1:73" x14ac:dyDescent="0.25">
      <c r="A122">
        <v>120</v>
      </c>
      <c r="B122">
        <v>41.99</v>
      </c>
      <c r="C122">
        <v>3192</v>
      </c>
      <c r="D122">
        <v>384.3</v>
      </c>
      <c r="E122">
        <v>50.88</v>
      </c>
      <c r="F122">
        <v>36.520000000000003</v>
      </c>
      <c r="G122">
        <v>3500</v>
      </c>
      <c r="H122">
        <v>36.520000000000003</v>
      </c>
      <c r="I122">
        <v>83.3</v>
      </c>
      <c r="J122">
        <v>54.78</v>
      </c>
      <c r="K122">
        <v>41.99</v>
      </c>
      <c r="L122">
        <v>27930</v>
      </c>
      <c r="M122" t="s">
        <v>530</v>
      </c>
      <c r="N122">
        <v>111930</v>
      </c>
      <c r="O122">
        <v>21000</v>
      </c>
      <c r="P122">
        <v>252</v>
      </c>
      <c r="Q122">
        <v>36.520000000000003</v>
      </c>
      <c r="R122">
        <v>729.83</v>
      </c>
      <c r="S122">
        <v>270.87</v>
      </c>
      <c r="T122">
        <v>255.5</v>
      </c>
      <c r="U122">
        <v>36.520000000000003</v>
      </c>
      <c r="V122">
        <v>36.520000000000003</v>
      </c>
      <c r="W122">
        <v>36.520000000000003</v>
      </c>
      <c r="X122">
        <v>36.520000000000003</v>
      </c>
      <c r="Y122">
        <v>36.520000000000003</v>
      </c>
      <c r="Z122">
        <v>300.3</v>
      </c>
      <c r="AA122">
        <v>7298.26</v>
      </c>
      <c r="AB122">
        <v>5459</v>
      </c>
      <c r="AC122">
        <v>1890</v>
      </c>
      <c r="AD122">
        <v>399000</v>
      </c>
      <c r="AE122">
        <v>36.520000000000003</v>
      </c>
      <c r="AF122">
        <v>189</v>
      </c>
      <c r="AG122">
        <v>36.520000000000003</v>
      </c>
      <c r="AH122">
        <v>4000</v>
      </c>
      <c r="AI122">
        <v>6229.3</v>
      </c>
      <c r="AJ122">
        <v>36845</v>
      </c>
      <c r="AK122">
        <v>36.520000000000003</v>
      </c>
      <c r="AL122">
        <v>64.17</v>
      </c>
      <c r="AM122">
        <v>96.78</v>
      </c>
      <c r="AN122">
        <v>36.520000000000003</v>
      </c>
      <c r="AO122">
        <v>133</v>
      </c>
      <c r="AP122">
        <v>36.520000000000003</v>
      </c>
      <c r="AQ122">
        <v>12424.3</v>
      </c>
      <c r="AR122">
        <v>552.29999999999995</v>
      </c>
      <c r="AS122">
        <v>36.520000000000003</v>
      </c>
      <c r="AT122">
        <v>55.97</v>
      </c>
      <c r="AU122">
        <v>335.44</v>
      </c>
      <c r="AV122">
        <v>3919.3</v>
      </c>
      <c r="AW122">
        <v>113.4</v>
      </c>
      <c r="AX122">
        <v>1819.3</v>
      </c>
      <c r="AY122">
        <v>133.91</v>
      </c>
      <c r="AZ122">
        <v>36.520000000000003</v>
      </c>
      <c r="BA122">
        <v>152.6</v>
      </c>
      <c r="BB122">
        <v>130.26</v>
      </c>
      <c r="BC122">
        <v>1521.13</v>
      </c>
      <c r="BD122">
        <v>174.3</v>
      </c>
      <c r="BE122">
        <v>45.73</v>
      </c>
      <c r="BF122">
        <v>36.520000000000003</v>
      </c>
      <c r="BG122">
        <v>36.520000000000003</v>
      </c>
      <c r="BH122">
        <v>419.3</v>
      </c>
      <c r="BI122">
        <v>36.520000000000003</v>
      </c>
      <c r="BJ122">
        <v>425.48</v>
      </c>
      <c r="BK122">
        <v>64.17</v>
      </c>
      <c r="BL122">
        <v>1300</v>
      </c>
      <c r="BM122">
        <v>1329.3</v>
      </c>
      <c r="BN122">
        <v>268.8</v>
      </c>
      <c r="BO122">
        <v>101.5</v>
      </c>
      <c r="BP122">
        <v>295.22000000000003</v>
      </c>
      <c r="BQ122">
        <v>41.99</v>
      </c>
      <c r="BR122">
        <v>27.39</v>
      </c>
      <c r="BS122">
        <v>874853</v>
      </c>
      <c r="BT122">
        <v>9034.9</v>
      </c>
      <c r="BU122" s="13" t="str">
        <f>WSP[[#This Row],[Tier]]&amp;" - "&amp;DOLLAR(WSP[[#This Row],[United States]],2)&amp;" USD"</f>
        <v>120 - $41.99 USD</v>
      </c>
    </row>
    <row r="123" spans="1:73" x14ac:dyDescent="0.25">
      <c r="A123">
        <v>121</v>
      </c>
      <c r="B123">
        <v>42.34</v>
      </c>
      <c r="C123">
        <v>3218.6</v>
      </c>
      <c r="D123">
        <v>386.05</v>
      </c>
      <c r="E123">
        <v>51.35</v>
      </c>
      <c r="F123">
        <v>36.82</v>
      </c>
      <c r="G123">
        <v>3531.5</v>
      </c>
      <c r="H123">
        <v>36.82</v>
      </c>
      <c r="I123">
        <v>84</v>
      </c>
      <c r="J123">
        <v>55.24</v>
      </c>
      <c r="K123">
        <v>42.34</v>
      </c>
      <c r="L123">
        <v>28105</v>
      </c>
      <c r="M123" t="s">
        <v>530</v>
      </c>
      <c r="N123">
        <v>112280</v>
      </c>
      <c r="O123">
        <v>21175</v>
      </c>
      <c r="P123">
        <v>254.1</v>
      </c>
      <c r="Q123">
        <v>36.82</v>
      </c>
      <c r="R123">
        <v>735.91</v>
      </c>
      <c r="S123">
        <v>272.39</v>
      </c>
      <c r="T123">
        <v>257.77999999999997</v>
      </c>
      <c r="U123">
        <v>36.82</v>
      </c>
      <c r="V123">
        <v>36.82</v>
      </c>
      <c r="W123">
        <v>36.82</v>
      </c>
      <c r="X123">
        <v>36.82</v>
      </c>
      <c r="Y123">
        <v>36.82</v>
      </c>
      <c r="Z123">
        <v>304.85000000000002</v>
      </c>
      <c r="AA123">
        <v>7359.13</v>
      </c>
      <c r="AB123">
        <v>5505</v>
      </c>
      <c r="AC123">
        <v>1897</v>
      </c>
      <c r="AD123">
        <v>402500</v>
      </c>
      <c r="AE123">
        <v>36.82</v>
      </c>
      <c r="AF123">
        <v>190.75</v>
      </c>
      <c r="AG123">
        <v>36.82</v>
      </c>
      <c r="AH123">
        <v>4033</v>
      </c>
      <c r="AI123">
        <v>6281.8</v>
      </c>
      <c r="AJ123">
        <v>37164</v>
      </c>
      <c r="AK123">
        <v>36.82</v>
      </c>
      <c r="AL123">
        <v>64.489999999999995</v>
      </c>
      <c r="AM123">
        <v>97.6</v>
      </c>
      <c r="AN123">
        <v>36.82</v>
      </c>
      <c r="AO123">
        <v>134</v>
      </c>
      <c r="AP123">
        <v>36.82</v>
      </c>
      <c r="AQ123">
        <v>12529.3</v>
      </c>
      <c r="AR123">
        <v>557.20000000000005</v>
      </c>
      <c r="AS123">
        <v>36.82</v>
      </c>
      <c r="AT123">
        <v>56.32</v>
      </c>
      <c r="AU123">
        <v>336.84</v>
      </c>
      <c r="AV123">
        <v>3952.55</v>
      </c>
      <c r="AW123">
        <v>114.35</v>
      </c>
      <c r="AX123">
        <v>1833.3</v>
      </c>
      <c r="AY123">
        <v>134.52000000000001</v>
      </c>
      <c r="AZ123">
        <v>36.82</v>
      </c>
      <c r="BA123">
        <v>153.86000000000001</v>
      </c>
      <c r="BB123">
        <v>131.36000000000001</v>
      </c>
      <c r="BC123">
        <v>1533.3</v>
      </c>
      <c r="BD123">
        <v>174.65</v>
      </c>
      <c r="BE123">
        <v>46.06</v>
      </c>
      <c r="BF123">
        <v>36.82</v>
      </c>
      <c r="BG123">
        <v>36.82</v>
      </c>
      <c r="BH123">
        <v>421.05</v>
      </c>
      <c r="BI123">
        <v>36.82</v>
      </c>
      <c r="BJ123">
        <v>428.52</v>
      </c>
      <c r="BK123">
        <v>64.489999999999995</v>
      </c>
      <c r="BL123">
        <v>1315</v>
      </c>
      <c r="BM123">
        <v>1339.8</v>
      </c>
      <c r="BN123">
        <v>271.04000000000002</v>
      </c>
      <c r="BO123">
        <v>102.73</v>
      </c>
      <c r="BP123">
        <v>297.8</v>
      </c>
      <c r="BQ123">
        <v>42.34</v>
      </c>
      <c r="BR123">
        <v>27.54</v>
      </c>
      <c r="BS123">
        <v>882145</v>
      </c>
      <c r="BT123">
        <v>9110.2199999999993</v>
      </c>
      <c r="BU123" s="13" t="str">
        <f>WSP[[#This Row],[Tier]]&amp;" - "&amp;DOLLAR(WSP[[#This Row],[United States]],2)&amp;" USD"</f>
        <v>121 - $42.34 USD</v>
      </c>
    </row>
    <row r="124" spans="1:73" x14ac:dyDescent="0.25">
      <c r="A124">
        <v>122</v>
      </c>
      <c r="B124">
        <v>42.69</v>
      </c>
      <c r="C124">
        <v>3245.2</v>
      </c>
      <c r="D124">
        <v>387.8</v>
      </c>
      <c r="E124">
        <v>51.83</v>
      </c>
      <c r="F124">
        <v>37.119999999999997</v>
      </c>
      <c r="G124">
        <v>3563</v>
      </c>
      <c r="H124">
        <v>37.119999999999997</v>
      </c>
      <c r="I124">
        <v>84.7</v>
      </c>
      <c r="J124">
        <v>55.7</v>
      </c>
      <c r="K124">
        <v>42.69</v>
      </c>
      <c r="L124">
        <v>28280</v>
      </c>
      <c r="M124" t="s">
        <v>530</v>
      </c>
      <c r="N124">
        <v>112630</v>
      </c>
      <c r="O124">
        <v>21350</v>
      </c>
      <c r="P124">
        <v>256.2</v>
      </c>
      <c r="Q124">
        <v>37.119999999999997</v>
      </c>
      <c r="R124">
        <v>742</v>
      </c>
      <c r="S124">
        <v>273.91000000000003</v>
      </c>
      <c r="T124">
        <v>260.05</v>
      </c>
      <c r="U124">
        <v>37.119999999999997</v>
      </c>
      <c r="V124">
        <v>37.119999999999997</v>
      </c>
      <c r="W124">
        <v>37.119999999999997</v>
      </c>
      <c r="X124">
        <v>37.119999999999997</v>
      </c>
      <c r="Y124">
        <v>37.119999999999997</v>
      </c>
      <c r="Z124">
        <v>309.39999999999998</v>
      </c>
      <c r="AA124">
        <v>7420</v>
      </c>
      <c r="AB124">
        <v>5550</v>
      </c>
      <c r="AC124">
        <v>1904</v>
      </c>
      <c r="AD124">
        <v>406000</v>
      </c>
      <c r="AE124">
        <v>37.119999999999997</v>
      </c>
      <c r="AF124">
        <v>192.5</v>
      </c>
      <c r="AG124">
        <v>37.119999999999997</v>
      </c>
      <c r="AH124">
        <v>4067</v>
      </c>
      <c r="AI124">
        <v>6334.3</v>
      </c>
      <c r="AJ124">
        <v>37482</v>
      </c>
      <c r="AK124">
        <v>37.119999999999997</v>
      </c>
      <c r="AL124">
        <v>64.81</v>
      </c>
      <c r="AM124">
        <v>98.43</v>
      </c>
      <c r="AN124">
        <v>37.119999999999997</v>
      </c>
      <c r="AO124">
        <v>135</v>
      </c>
      <c r="AP124">
        <v>37.119999999999997</v>
      </c>
      <c r="AQ124">
        <v>12634.3</v>
      </c>
      <c r="AR124">
        <v>562.1</v>
      </c>
      <c r="AS124">
        <v>37.119999999999997</v>
      </c>
      <c r="AT124">
        <v>56.67</v>
      </c>
      <c r="AU124">
        <v>338.24</v>
      </c>
      <c r="AV124">
        <v>3985.8</v>
      </c>
      <c r="AW124">
        <v>115.29</v>
      </c>
      <c r="AX124">
        <v>1847.3</v>
      </c>
      <c r="AY124">
        <v>135.12</v>
      </c>
      <c r="AZ124">
        <v>37.119999999999997</v>
      </c>
      <c r="BA124">
        <v>155.12</v>
      </c>
      <c r="BB124">
        <v>132.44999999999999</v>
      </c>
      <c r="BC124">
        <v>1545.48</v>
      </c>
      <c r="BD124">
        <v>175</v>
      </c>
      <c r="BE124">
        <v>46.38</v>
      </c>
      <c r="BF124">
        <v>37.119999999999997</v>
      </c>
      <c r="BG124">
        <v>37.119999999999997</v>
      </c>
      <c r="BH124">
        <v>422.8</v>
      </c>
      <c r="BI124">
        <v>37.119999999999997</v>
      </c>
      <c r="BJ124">
        <v>431.57</v>
      </c>
      <c r="BK124">
        <v>64.81</v>
      </c>
      <c r="BL124">
        <v>1331</v>
      </c>
      <c r="BM124">
        <v>1350.3</v>
      </c>
      <c r="BN124">
        <v>273.27999999999997</v>
      </c>
      <c r="BO124">
        <v>103.95</v>
      </c>
      <c r="BP124">
        <v>300.39</v>
      </c>
      <c r="BQ124">
        <v>42.69</v>
      </c>
      <c r="BR124">
        <v>27.69</v>
      </c>
      <c r="BS124">
        <v>889437</v>
      </c>
      <c r="BT124">
        <v>9185.5400000000009</v>
      </c>
      <c r="BU124" s="13" t="str">
        <f>WSP[[#This Row],[Tier]]&amp;" - "&amp;DOLLAR(WSP[[#This Row],[United States]],2)&amp;" USD"</f>
        <v>122 - $42.69 USD</v>
      </c>
    </row>
    <row r="125" spans="1:73" x14ac:dyDescent="0.25">
      <c r="A125">
        <v>123</v>
      </c>
      <c r="B125">
        <v>43.04</v>
      </c>
      <c r="C125">
        <v>3271.8</v>
      </c>
      <c r="D125">
        <v>389.55</v>
      </c>
      <c r="E125">
        <v>52.31</v>
      </c>
      <c r="F125">
        <v>37.43</v>
      </c>
      <c r="G125">
        <v>3594.5</v>
      </c>
      <c r="H125">
        <v>37.43</v>
      </c>
      <c r="I125">
        <v>85.4</v>
      </c>
      <c r="J125">
        <v>56.15</v>
      </c>
      <c r="K125">
        <v>43.04</v>
      </c>
      <c r="L125">
        <v>28455</v>
      </c>
      <c r="M125" t="s">
        <v>530</v>
      </c>
      <c r="N125">
        <v>112980</v>
      </c>
      <c r="O125">
        <v>21525</v>
      </c>
      <c r="P125">
        <v>258.3</v>
      </c>
      <c r="Q125">
        <v>37.43</v>
      </c>
      <c r="R125">
        <v>748.09</v>
      </c>
      <c r="S125">
        <v>275.43</v>
      </c>
      <c r="T125">
        <v>262.33</v>
      </c>
      <c r="U125">
        <v>37.43</v>
      </c>
      <c r="V125">
        <v>37.43</v>
      </c>
      <c r="W125">
        <v>37.43</v>
      </c>
      <c r="X125">
        <v>37.43</v>
      </c>
      <c r="Y125">
        <v>37.43</v>
      </c>
      <c r="Z125">
        <v>313.95</v>
      </c>
      <c r="AA125">
        <v>7480.87</v>
      </c>
      <c r="AB125">
        <v>5596</v>
      </c>
      <c r="AC125">
        <v>1911</v>
      </c>
      <c r="AD125">
        <v>409500</v>
      </c>
      <c r="AE125">
        <v>37.43</v>
      </c>
      <c r="AF125">
        <v>194.25</v>
      </c>
      <c r="AG125">
        <v>37.43</v>
      </c>
      <c r="AH125">
        <v>4100</v>
      </c>
      <c r="AI125">
        <v>6386.8</v>
      </c>
      <c r="AJ125">
        <v>37800</v>
      </c>
      <c r="AK125">
        <v>37.43</v>
      </c>
      <c r="AL125">
        <v>65.14</v>
      </c>
      <c r="AM125">
        <v>99.25</v>
      </c>
      <c r="AN125">
        <v>37.43</v>
      </c>
      <c r="AO125">
        <v>136</v>
      </c>
      <c r="AP125">
        <v>37.43</v>
      </c>
      <c r="AQ125">
        <v>12739.3</v>
      </c>
      <c r="AR125">
        <v>567</v>
      </c>
      <c r="AS125">
        <v>37.43</v>
      </c>
      <c r="AT125">
        <v>57.02</v>
      </c>
      <c r="AU125">
        <v>339.64</v>
      </c>
      <c r="AV125">
        <v>4019.05</v>
      </c>
      <c r="AW125">
        <v>116.24</v>
      </c>
      <c r="AX125">
        <v>1861.3</v>
      </c>
      <c r="AY125">
        <v>135.72999999999999</v>
      </c>
      <c r="AZ125">
        <v>37.43</v>
      </c>
      <c r="BA125">
        <v>156.38</v>
      </c>
      <c r="BB125">
        <v>133.55000000000001</v>
      </c>
      <c r="BC125">
        <v>1557.65</v>
      </c>
      <c r="BD125">
        <v>175.35</v>
      </c>
      <c r="BE125">
        <v>46.71</v>
      </c>
      <c r="BF125">
        <v>37.43</v>
      </c>
      <c r="BG125">
        <v>37.43</v>
      </c>
      <c r="BH125">
        <v>424.55</v>
      </c>
      <c r="BI125">
        <v>37.43</v>
      </c>
      <c r="BJ125">
        <v>434.61</v>
      </c>
      <c r="BK125">
        <v>65.14</v>
      </c>
      <c r="BL125">
        <v>1346</v>
      </c>
      <c r="BM125">
        <v>1360.8</v>
      </c>
      <c r="BN125">
        <v>275.52</v>
      </c>
      <c r="BO125">
        <v>105.18</v>
      </c>
      <c r="BP125">
        <v>302.98</v>
      </c>
      <c r="BQ125">
        <v>43.04</v>
      </c>
      <c r="BR125">
        <v>27.84</v>
      </c>
      <c r="BS125">
        <v>896729</v>
      </c>
      <c r="BT125">
        <v>9260.86</v>
      </c>
      <c r="BU125" s="13" t="str">
        <f>WSP[[#This Row],[Tier]]&amp;" - "&amp;DOLLAR(WSP[[#This Row],[United States]],2)&amp;" USD"</f>
        <v>123 - $43.04 USD</v>
      </c>
    </row>
    <row r="126" spans="1:73" x14ac:dyDescent="0.25">
      <c r="A126">
        <v>124</v>
      </c>
      <c r="B126">
        <v>43.39</v>
      </c>
      <c r="C126">
        <v>3298.4</v>
      </c>
      <c r="D126">
        <v>391.3</v>
      </c>
      <c r="E126">
        <v>52.79</v>
      </c>
      <c r="F126">
        <v>37.729999999999997</v>
      </c>
      <c r="G126">
        <v>3626</v>
      </c>
      <c r="H126">
        <v>37.729999999999997</v>
      </c>
      <c r="I126">
        <v>86.1</v>
      </c>
      <c r="J126">
        <v>56.61</v>
      </c>
      <c r="K126">
        <v>43.39</v>
      </c>
      <c r="L126">
        <v>28630</v>
      </c>
      <c r="M126" t="s">
        <v>530</v>
      </c>
      <c r="N126">
        <v>113330</v>
      </c>
      <c r="O126">
        <v>21700</v>
      </c>
      <c r="P126">
        <v>260.39999999999998</v>
      </c>
      <c r="Q126">
        <v>37.729999999999997</v>
      </c>
      <c r="R126">
        <v>754.17</v>
      </c>
      <c r="S126">
        <v>276.95999999999998</v>
      </c>
      <c r="T126">
        <v>264.60000000000002</v>
      </c>
      <c r="U126">
        <v>37.729999999999997</v>
      </c>
      <c r="V126">
        <v>37.729999999999997</v>
      </c>
      <c r="W126">
        <v>37.729999999999997</v>
      </c>
      <c r="X126">
        <v>37.729999999999997</v>
      </c>
      <c r="Y126">
        <v>37.729999999999997</v>
      </c>
      <c r="Z126">
        <v>318.5</v>
      </c>
      <c r="AA126">
        <v>7541.74</v>
      </c>
      <c r="AB126">
        <v>5641</v>
      </c>
      <c r="AC126">
        <v>1918</v>
      </c>
      <c r="AD126">
        <v>413000</v>
      </c>
      <c r="AE126">
        <v>37.729999999999997</v>
      </c>
      <c r="AF126">
        <v>196</v>
      </c>
      <c r="AG126">
        <v>37.729999999999997</v>
      </c>
      <c r="AH126">
        <v>4133</v>
      </c>
      <c r="AI126">
        <v>6439.3</v>
      </c>
      <c r="AJ126">
        <v>38118</v>
      </c>
      <c r="AK126">
        <v>37.729999999999997</v>
      </c>
      <c r="AL126">
        <v>65.459999999999994</v>
      </c>
      <c r="AM126">
        <v>100.07</v>
      </c>
      <c r="AN126">
        <v>37.729999999999997</v>
      </c>
      <c r="AO126">
        <v>137</v>
      </c>
      <c r="AP126">
        <v>37.729999999999997</v>
      </c>
      <c r="AQ126">
        <v>12844.3</v>
      </c>
      <c r="AR126">
        <v>571.9</v>
      </c>
      <c r="AS126">
        <v>37.729999999999997</v>
      </c>
      <c r="AT126">
        <v>57.37</v>
      </c>
      <c r="AU126">
        <v>341.04</v>
      </c>
      <c r="AV126">
        <v>4052.3</v>
      </c>
      <c r="AW126">
        <v>117.18</v>
      </c>
      <c r="AX126">
        <v>1875.3</v>
      </c>
      <c r="AY126">
        <v>136.34</v>
      </c>
      <c r="AZ126">
        <v>37.729999999999997</v>
      </c>
      <c r="BA126">
        <v>157.63999999999999</v>
      </c>
      <c r="BB126">
        <v>134.63999999999999</v>
      </c>
      <c r="BC126">
        <v>1569.83</v>
      </c>
      <c r="BD126">
        <v>175.7</v>
      </c>
      <c r="BE126">
        <v>47.04</v>
      </c>
      <c r="BF126">
        <v>37.729999999999997</v>
      </c>
      <c r="BG126">
        <v>37.729999999999997</v>
      </c>
      <c r="BH126">
        <v>426.3</v>
      </c>
      <c r="BI126">
        <v>37.729999999999997</v>
      </c>
      <c r="BJ126">
        <v>437.65</v>
      </c>
      <c r="BK126">
        <v>65.459999999999994</v>
      </c>
      <c r="BL126">
        <v>1361</v>
      </c>
      <c r="BM126">
        <v>1371.3</v>
      </c>
      <c r="BN126">
        <v>277.76</v>
      </c>
      <c r="BO126">
        <v>106.4</v>
      </c>
      <c r="BP126">
        <v>305.57</v>
      </c>
      <c r="BQ126">
        <v>43.39</v>
      </c>
      <c r="BR126">
        <v>27.99</v>
      </c>
      <c r="BS126">
        <v>904021</v>
      </c>
      <c r="BT126">
        <v>9336.18</v>
      </c>
      <c r="BU126" s="13" t="str">
        <f>WSP[[#This Row],[Tier]]&amp;" - "&amp;DOLLAR(WSP[[#This Row],[United States]],2)&amp;" USD"</f>
        <v>124 - $43.39 USD</v>
      </c>
    </row>
    <row r="127" spans="1:73" x14ac:dyDescent="0.25">
      <c r="A127">
        <v>125</v>
      </c>
      <c r="B127">
        <v>43.74</v>
      </c>
      <c r="C127">
        <v>3325</v>
      </c>
      <c r="D127">
        <v>393.05</v>
      </c>
      <c r="E127">
        <v>53.26</v>
      </c>
      <c r="F127">
        <v>38.04</v>
      </c>
      <c r="G127">
        <v>3657.5</v>
      </c>
      <c r="H127">
        <v>38.04</v>
      </c>
      <c r="I127">
        <v>86.8</v>
      </c>
      <c r="J127">
        <v>57.07</v>
      </c>
      <c r="K127">
        <v>43.74</v>
      </c>
      <c r="L127">
        <v>28805</v>
      </c>
      <c r="M127" t="s">
        <v>530</v>
      </c>
      <c r="N127">
        <v>113680</v>
      </c>
      <c r="O127">
        <v>21875</v>
      </c>
      <c r="P127">
        <v>262.5</v>
      </c>
      <c r="Q127">
        <v>38.04</v>
      </c>
      <c r="R127">
        <v>760.26</v>
      </c>
      <c r="S127">
        <v>278.48</v>
      </c>
      <c r="T127">
        <v>266.88</v>
      </c>
      <c r="U127">
        <v>38.04</v>
      </c>
      <c r="V127">
        <v>38.04</v>
      </c>
      <c r="W127">
        <v>38.04</v>
      </c>
      <c r="X127">
        <v>38.04</v>
      </c>
      <c r="Y127">
        <v>38.04</v>
      </c>
      <c r="Z127">
        <v>323.05</v>
      </c>
      <c r="AA127">
        <v>7602.61</v>
      </c>
      <c r="AB127">
        <v>5687</v>
      </c>
      <c r="AC127">
        <v>1925</v>
      </c>
      <c r="AD127">
        <v>416500</v>
      </c>
      <c r="AE127">
        <v>38.04</v>
      </c>
      <c r="AF127">
        <v>197.75</v>
      </c>
      <c r="AG127">
        <v>38.04</v>
      </c>
      <c r="AH127">
        <v>4167</v>
      </c>
      <c r="AI127">
        <v>6491.8</v>
      </c>
      <c r="AJ127">
        <v>38436</v>
      </c>
      <c r="AK127">
        <v>38.04</v>
      </c>
      <c r="AL127">
        <v>65.790000000000006</v>
      </c>
      <c r="AM127">
        <v>100.89</v>
      </c>
      <c r="AN127">
        <v>38.04</v>
      </c>
      <c r="AO127">
        <v>138</v>
      </c>
      <c r="AP127">
        <v>38.04</v>
      </c>
      <c r="AQ127">
        <v>12949.3</v>
      </c>
      <c r="AR127">
        <v>576.79999999999995</v>
      </c>
      <c r="AS127">
        <v>38.04</v>
      </c>
      <c r="AT127">
        <v>57.72</v>
      </c>
      <c r="AU127">
        <v>342.44</v>
      </c>
      <c r="AV127">
        <v>4085.55</v>
      </c>
      <c r="AW127">
        <v>118.13</v>
      </c>
      <c r="AX127">
        <v>1889.3</v>
      </c>
      <c r="AY127">
        <v>136.94999999999999</v>
      </c>
      <c r="AZ127">
        <v>38.04</v>
      </c>
      <c r="BA127">
        <v>158.9</v>
      </c>
      <c r="BB127">
        <v>135.74</v>
      </c>
      <c r="BC127">
        <v>1582</v>
      </c>
      <c r="BD127">
        <v>176.05</v>
      </c>
      <c r="BE127">
        <v>47.36</v>
      </c>
      <c r="BF127">
        <v>38.04</v>
      </c>
      <c r="BG127">
        <v>38.04</v>
      </c>
      <c r="BH127">
        <v>428.05</v>
      </c>
      <c r="BI127">
        <v>38.04</v>
      </c>
      <c r="BJ127">
        <v>440.7</v>
      </c>
      <c r="BK127">
        <v>65.790000000000006</v>
      </c>
      <c r="BL127">
        <v>1377</v>
      </c>
      <c r="BM127">
        <v>1381.8</v>
      </c>
      <c r="BN127">
        <v>280</v>
      </c>
      <c r="BO127">
        <v>107.63</v>
      </c>
      <c r="BP127">
        <v>308.14999999999998</v>
      </c>
      <c r="BQ127">
        <v>43.74</v>
      </c>
      <c r="BR127">
        <v>28.15</v>
      </c>
      <c r="BS127">
        <v>911313</v>
      </c>
      <c r="BT127">
        <v>9411.5</v>
      </c>
      <c r="BU127" s="13" t="str">
        <f>WSP[[#This Row],[Tier]]&amp;" - "&amp;DOLLAR(WSP[[#This Row],[United States]],2)&amp;" USD"</f>
        <v>125 - $43.74 USD</v>
      </c>
    </row>
    <row r="128" spans="1:73" x14ac:dyDescent="0.25">
      <c r="A128">
        <v>126</v>
      </c>
      <c r="B128">
        <v>44.09</v>
      </c>
      <c r="C128">
        <v>3351.6</v>
      </c>
      <c r="D128">
        <v>394.8</v>
      </c>
      <c r="E128">
        <v>53.74</v>
      </c>
      <c r="F128">
        <v>38.340000000000003</v>
      </c>
      <c r="G128">
        <v>3689</v>
      </c>
      <c r="H128">
        <v>38.340000000000003</v>
      </c>
      <c r="I128">
        <v>87.5</v>
      </c>
      <c r="J128">
        <v>57.52</v>
      </c>
      <c r="K128">
        <v>44.09</v>
      </c>
      <c r="L128">
        <v>28980</v>
      </c>
      <c r="M128" t="s">
        <v>530</v>
      </c>
      <c r="N128">
        <v>114030</v>
      </c>
      <c r="O128">
        <v>22050</v>
      </c>
      <c r="P128">
        <v>264.60000000000002</v>
      </c>
      <c r="Q128">
        <v>38.340000000000003</v>
      </c>
      <c r="R128">
        <v>766.35</v>
      </c>
      <c r="S128">
        <v>280</v>
      </c>
      <c r="T128">
        <v>269.14999999999998</v>
      </c>
      <c r="U128">
        <v>38.340000000000003</v>
      </c>
      <c r="V128">
        <v>38.340000000000003</v>
      </c>
      <c r="W128">
        <v>38.340000000000003</v>
      </c>
      <c r="X128">
        <v>38.340000000000003</v>
      </c>
      <c r="Y128">
        <v>38.340000000000003</v>
      </c>
      <c r="Z128">
        <v>327.60000000000002</v>
      </c>
      <c r="AA128">
        <v>7663.48</v>
      </c>
      <c r="AB128">
        <v>5732</v>
      </c>
      <c r="AC128">
        <v>1932</v>
      </c>
      <c r="AD128">
        <v>420000</v>
      </c>
      <c r="AE128">
        <v>38.340000000000003</v>
      </c>
      <c r="AF128">
        <v>199.5</v>
      </c>
      <c r="AG128">
        <v>38.340000000000003</v>
      </c>
      <c r="AH128">
        <v>4200</v>
      </c>
      <c r="AI128">
        <v>6544.3</v>
      </c>
      <c r="AJ128">
        <v>38755</v>
      </c>
      <c r="AK128">
        <v>38.340000000000003</v>
      </c>
      <c r="AL128">
        <v>66.11</v>
      </c>
      <c r="AM128">
        <v>101.71</v>
      </c>
      <c r="AN128">
        <v>38.340000000000003</v>
      </c>
      <c r="AO128">
        <v>139</v>
      </c>
      <c r="AP128">
        <v>38.340000000000003</v>
      </c>
      <c r="AQ128">
        <v>13054.3</v>
      </c>
      <c r="AR128">
        <v>581.70000000000005</v>
      </c>
      <c r="AS128">
        <v>38.340000000000003</v>
      </c>
      <c r="AT128">
        <v>58.07</v>
      </c>
      <c r="AU128">
        <v>343.84</v>
      </c>
      <c r="AV128">
        <v>4118.8</v>
      </c>
      <c r="AW128">
        <v>119.07</v>
      </c>
      <c r="AX128">
        <v>1903.3</v>
      </c>
      <c r="AY128">
        <v>137.56</v>
      </c>
      <c r="AZ128">
        <v>38.340000000000003</v>
      </c>
      <c r="BA128">
        <v>160.16</v>
      </c>
      <c r="BB128">
        <v>136.83000000000001</v>
      </c>
      <c r="BC128">
        <v>1594.17</v>
      </c>
      <c r="BD128">
        <v>176.4</v>
      </c>
      <c r="BE128">
        <v>47.69</v>
      </c>
      <c r="BF128">
        <v>38.340000000000003</v>
      </c>
      <c r="BG128">
        <v>38.340000000000003</v>
      </c>
      <c r="BH128">
        <v>429.8</v>
      </c>
      <c r="BI128">
        <v>38.340000000000003</v>
      </c>
      <c r="BJ128">
        <v>443.74</v>
      </c>
      <c r="BK128">
        <v>66.11</v>
      </c>
      <c r="BL128">
        <v>1392</v>
      </c>
      <c r="BM128">
        <v>1392.3</v>
      </c>
      <c r="BN128">
        <v>282.24</v>
      </c>
      <c r="BO128">
        <v>108.85</v>
      </c>
      <c r="BP128">
        <v>310.74</v>
      </c>
      <c r="BQ128">
        <v>44.09</v>
      </c>
      <c r="BR128">
        <v>28.3</v>
      </c>
      <c r="BS128">
        <v>918604</v>
      </c>
      <c r="BT128">
        <v>9486.82</v>
      </c>
      <c r="BU128" s="13" t="str">
        <f>WSP[[#This Row],[Tier]]&amp;" - "&amp;DOLLAR(WSP[[#This Row],[United States]],2)&amp;" USD"</f>
        <v>126 - $44.09 USD</v>
      </c>
    </row>
    <row r="129" spans="1:73" x14ac:dyDescent="0.25">
      <c r="A129">
        <v>127</v>
      </c>
      <c r="B129">
        <v>44.44</v>
      </c>
      <c r="C129">
        <v>3378.2</v>
      </c>
      <c r="D129">
        <v>396.55</v>
      </c>
      <c r="E129">
        <v>54.22</v>
      </c>
      <c r="F129">
        <v>38.65</v>
      </c>
      <c r="G129">
        <v>3720.5</v>
      </c>
      <c r="H129">
        <v>38.65</v>
      </c>
      <c r="I129">
        <v>88.2</v>
      </c>
      <c r="J129">
        <v>57.98</v>
      </c>
      <c r="K129">
        <v>44.44</v>
      </c>
      <c r="L129">
        <v>29155</v>
      </c>
      <c r="M129" t="s">
        <v>530</v>
      </c>
      <c r="N129">
        <v>114380</v>
      </c>
      <c r="O129">
        <v>22225</v>
      </c>
      <c r="P129">
        <v>266.7</v>
      </c>
      <c r="Q129">
        <v>38.65</v>
      </c>
      <c r="R129">
        <v>772.43</v>
      </c>
      <c r="S129">
        <v>281.52</v>
      </c>
      <c r="T129">
        <v>271.43</v>
      </c>
      <c r="U129">
        <v>38.65</v>
      </c>
      <c r="V129">
        <v>38.65</v>
      </c>
      <c r="W129">
        <v>38.65</v>
      </c>
      <c r="X129">
        <v>38.65</v>
      </c>
      <c r="Y129">
        <v>38.65</v>
      </c>
      <c r="Z129">
        <v>332.15</v>
      </c>
      <c r="AA129">
        <v>7724.35</v>
      </c>
      <c r="AB129">
        <v>5778</v>
      </c>
      <c r="AC129">
        <v>1939</v>
      </c>
      <c r="AD129">
        <v>423500</v>
      </c>
      <c r="AE129">
        <v>38.65</v>
      </c>
      <c r="AF129">
        <v>201.25</v>
      </c>
      <c r="AG129">
        <v>38.65</v>
      </c>
      <c r="AH129">
        <v>4233</v>
      </c>
      <c r="AI129">
        <v>6596.8</v>
      </c>
      <c r="AJ129">
        <v>39073</v>
      </c>
      <c r="AK129">
        <v>38.65</v>
      </c>
      <c r="AL129">
        <v>66.44</v>
      </c>
      <c r="AM129">
        <v>102.53</v>
      </c>
      <c r="AN129">
        <v>38.65</v>
      </c>
      <c r="AO129">
        <v>140</v>
      </c>
      <c r="AP129">
        <v>38.65</v>
      </c>
      <c r="AQ129">
        <v>13159.3</v>
      </c>
      <c r="AR129">
        <v>586.6</v>
      </c>
      <c r="AS129">
        <v>38.65</v>
      </c>
      <c r="AT129">
        <v>58.42</v>
      </c>
      <c r="AU129">
        <v>345.24</v>
      </c>
      <c r="AV129">
        <v>4152.05</v>
      </c>
      <c r="AW129">
        <v>120.02</v>
      </c>
      <c r="AX129">
        <v>1917.3</v>
      </c>
      <c r="AY129">
        <v>138.16999999999999</v>
      </c>
      <c r="AZ129">
        <v>38.65</v>
      </c>
      <c r="BA129">
        <v>161.41999999999999</v>
      </c>
      <c r="BB129">
        <v>137.93</v>
      </c>
      <c r="BC129">
        <v>1606.35</v>
      </c>
      <c r="BD129">
        <v>176.75</v>
      </c>
      <c r="BE129">
        <v>48.02</v>
      </c>
      <c r="BF129">
        <v>38.65</v>
      </c>
      <c r="BG129">
        <v>38.65</v>
      </c>
      <c r="BH129">
        <v>431.55</v>
      </c>
      <c r="BI129">
        <v>38.65</v>
      </c>
      <c r="BJ129">
        <v>446.78</v>
      </c>
      <c r="BK129">
        <v>66.44</v>
      </c>
      <c r="BL129">
        <v>1407</v>
      </c>
      <c r="BM129">
        <v>1402.8</v>
      </c>
      <c r="BN129">
        <v>284.48</v>
      </c>
      <c r="BO129">
        <v>110.08</v>
      </c>
      <c r="BP129">
        <v>313.33</v>
      </c>
      <c r="BQ129">
        <v>44.44</v>
      </c>
      <c r="BR129">
        <v>28.45</v>
      </c>
      <c r="BS129">
        <v>925896</v>
      </c>
      <c r="BT129">
        <v>9562.14</v>
      </c>
      <c r="BU129" s="13" t="str">
        <f>WSP[[#This Row],[Tier]]&amp;" - "&amp;DOLLAR(WSP[[#This Row],[United States]],2)&amp;" USD"</f>
        <v>127 - $44.44 USD</v>
      </c>
    </row>
    <row r="130" spans="1:73" x14ac:dyDescent="0.25">
      <c r="A130">
        <v>128</v>
      </c>
      <c r="B130">
        <v>44.79</v>
      </c>
      <c r="C130">
        <v>3404.8</v>
      </c>
      <c r="D130">
        <v>398.3</v>
      </c>
      <c r="E130">
        <v>54.7</v>
      </c>
      <c r="F130">
        <v>38.950000000000003</v>
      </c>
      <c r="G130">
        <v>3752</v>
      </c>
      <c r="H130">
        <v>38.950000000000003</v>
      </c>
      <c r="I130">
        <v>88.9</v>
      </c>
      <c r="J130">
        <v>58.43</v>
      </c>
      <c r="K130">
        <v>44.79</v>
      </c>
      <c r="L130">
        <v>29330</v>
      </c>
      <c r="M130" t="s">
        <v>530</v>
      </c>
      <c r="N130">
        <v>114730</v>
      </c>
      <c r="O130">
        <v>22400</v>
      </c>
      <c r="P130">
        <v>268.8</v>
      </c>
      <c r="Q130">
        <v>38.950000000000003</v>
      </c>
      <c r="R130">
        <v>778.52</v>
      </c>
      <c r="S130">
        <v>283.04000000000002</v>
      </c>
      <c r="T130">
        <v>273.7</v>
      </c>
      <c r="U130">
        <v>38.950000000000003</v>
      </c>
      <c r="V130">
        <v>38.950000000000003</v>
      </c>
      <c r="W130">
        <v>38.950000000000003</v>
      </c>
      <c r="X130">
        <v>38.950000000000003</v>
      </c>
      <c r="Y130">
        <v>38.950000000000003</v>
      </c>
      <c r="Z130">
        <v>336.7</v>
      </c>
      <c r="AA130">
        <v>7785.22</v>
      </c>
      <c r="AB130">
        <v>5823</v>
      </c>
      <c r="AC130">
        <v>1946</v>
      </c>
      <c r="AD130">
        <v>427000</v>
      </c>
      <c r="AE130">
        <v>38.950000000000003</v>
      </c>
      <c r="AF130">
        <v>203</v>
      </c>
      <c r="AG130">
        <v>38.950000000000003</v>
      </c>
      <c r="AH130">
        <v>4267</v>
      </c>
      <c r="AI130">
        <v>6649.3</v>
      </c>
      <c r="AJ130">
        <v>39391</v>
      </c>
      <c r="AK130">
        <v>38.950000000000003</v>
      </c>
      <c r="AL130">
        <v>66.760000000000005</v>
      </c>
      <c r="AM130">
        <v>103.36</v>
      </c>
      <c r="AN130">
        <v>38.950000000000003</v>
      </c>
      <c r="AO130">
        <v>141</v>
      </c>
      <c r="AP130">
        <v>38.950000000000003</v>
      </c>
      <c r="AQ130">
        <v>13264.3</v>
      </c>
      <c r="AR130">
        <v>591.5</v>
      </c>
      <c r="AS130">
        <v>38.950000000000003</v>
      </c>
      <c r="AT130">
        <v>58.77</v>
      </c>
      <c r="AU130">
        <v>346.64</v>
      </c>
      <c r="AV130">
        <v>4185.3</v>
      </c>
      <c r="AW130">
        <v>120.96</v>
      </c>
      <c r="AX130">
        <v>1931.3</v>
      </c>
      <c r="AY130">
        <v>138.78</v>
      </c>
      <c r="AZ130">
        <v>38.950000000000003</v>
      </c>
      <c r="BA130">
        <v>162.68</v>
      </c>
      <c r="BB130">
        <v>139.03</v>
      </c>
      <c r="BC130">
        <v>1618.52</v>
      </c>
      <c r="BD130">
        <v>177.1</v>
      </c>
      <c r="BE130">
        <v>48.35</v>
      </c>
      <c r="BF130">
        <v>38.950000000000003</v>
      </c>
      <c r="BG130">
        <v>38.950000000000003</v>
      </c>
      <c r="BH130">
        <v>433.3</v>
      </c>
      <c r="BI130">
        <v>38.950000000000003</v>
      </c>
      <c r="BJ130">
        <v>449.83</v>
      </c>
      <c r="BK130">
        <v>66.760000000000005</v>
      </c>
      <c r="BL130">
        <v>1423</v>
      </c>
      <c r="BM130">
        <v>1413.3</v>
      </c>
      <c r="BN130">
        <v>286.72000000000003</v>
      </c>
      <c r="BO130">
        <v>111.3</v>
      </c>
      <c r="BP130">
        <v>315.91000000000003</v>
      </c>
      <c r="BQ130">
        <v>44.79</v>
      </c>
      <c r="BR130">
        <v>28.6</v>
      </c>
      <c r="BS130">
        <v>933188</v>
      </c>
      <c r="BT130">
        <v>9637.4599999999991</v>
      </c>
      <c r="BU130" s="13" t="str">
        <f>WSP[[#This Row],[Tier]]&amp;" - "&amp;DOLLAR(WSP[[#This Row],[United States]],2)&amp;" USD"</f>
        <v>128 - $44.79 USD</v>
      </c>
    </row>
    <row r="131" spans="1:73" x14ac:dyDescent="0.25">
      <c r="A131">
        <v>129</v>
      </c>
      <c r="B131">
        <v>45.14</v>
      </c>
      <c r="C131">
        <v>3431.4</v>
      </c>
      <c r="D131">
        <v>400.05</v>
      </c>
      <c r="E131">
        <v>55.17</v>
      </c>
      <c r="F131">
        <v>39.25</v>
      </c>
      <c r="G131">
        <v>3783.5</v>
      </c>
      <c r="H131">
        <v>39.25</v>
      </c>
      <c r="I131">
        <v>89.6</v>
      </c>
      <c r="J131">
        <v>58.89</v>
      </c>
      <c r="K131">
        <v>45.14</v>
      </c>
      <c r="L131">
        <v>29505</v>
      </c>
      <c r="M131" t="s">
        <v>530</v>
      </c>
      <c r="N131">
        <v>115080</v>
      </c>
      <c r="O131">
        <v>22575</v>
      </c>
      <c r="P131">
        <v>270.89999999999998</v>
      </c>
      <c r="Q131">
        <v>39.25</v>
      </c>
      <c r="R131">
        <v>784.61</v>
      </c>
      <c r="S131">
        <v>284.57</v>
      </c>
      <c r="T131">
        <v>275.98</v>
      </c>
      <c r="U131">
        <v>39.25</v>
      </c>
      <c r="V131">
        <v>39.25</v>
      </c>
      <c r="W131">
        <v>39.25</v>
      </c>
      <c r="X131">
        <v>39.25</v>
      </c>
      <c r="Y131">
        <v>39.25</v>
      </c>
      <c r="Z131">
        <v>341.25</v>
      </c>
      <c r="AA131">
        <v>7846.09</v>
      </c>
      <c r="AB131">
        <v>5869</v>
      </c>
      <c r="AC131">
        <v>1953</v>
      </c>
      <c r="AD131">
        <v>430500</v>
      </c>
      <c r="AE131">
        <v>39.25</v>
      </c>
      <c r="AF131">
        <v>204.75</v>
      </c>
      <c r="AG131">
        <v>39.25</v>
      </c>
      <c r="AH131">
        <v>4300</v>
      </c>
      <c r="AI131">
        <v>6701.8</v>
      </c>
      <c r="AJ131">
        <v>39709</v>
      </c>
      <c r="AK131">
        <v>39.25</v>
      </c>
      <c r="AL131">
        <v>67.08</v>
      </c>
      <c r="AM131">
        <v>104.18</v>
      </c>
      <c r="AN131">
        <v>39.25</v>
      </c>
      <c r="AO131">
        <v>142</v>
      </c>
      <c r="AP131">
        <v>39.25</v>
      </c>
      <c r="AQ131">
        <v>13369.3</v>
      </c>
      <c r="AR131">
        <v>596.4</v>
      </c>
      <c r="AS131">
        <v>39.25</v>
      </c>
      <c r="AT131">
        <v>59.12</v>
      </c>
      <c r="AU131">
        <v>348.04</v>
      </c>
      <c r="AV131">
        <v>4218.55</v>
      </c>
      <c r="AW131">
        <v>121.91</v>
      </c>
      <c r="AX131">
        <v>1945.3</v>
      </c>
      <c r="AY131">
        <v>139.38999999999999</v>
      </c>
      <c r="AZ131">
        <v>39.25</v>
      </c>
      <c r="BA131">
        <v>163.94</v>
      </c>
      <c r="BB131">
        <v>140.12</v>
      </c>
      <c r="BC131">
        <v>1630.7</v>
      </c>
      <c r="BD131">
        <v>177.45</v>
      </c>
      <c r="BE131">
        <v>48.67</v>
      </c>
      <c r="BF131">
        <v>39.25</v>
      </c>
      <c r="BG131">
        <v>39.25</v>
      </c>
      <c r="BH131">
        <v>435.05</v>
      </c>
      <c r="BI131">
        <v>39.25</v>
      </c>
      <c r="BJ131">
        <v>452.87</v>
      </c>
      <c r="BK131">
        <v>67.08</v>
      </c>
      <c r="BL131">
        <v>1438</v>
      </c>
      <c r="BM131">
        <v>1423.8</v>
      </c>
      <c r="BN131">
        <v>288.95999999999998</v>
      </c>
      <c r="BO131">
        <v>112.53</v>
      </c>
      <c r="BP131">
        <v>318.5</v>
      </c>
      <c r="BQ131">
        <v>45.14</v>
      </c>
      <c r="BR131">
        <v>28.75</v>
      </c>
      <c r="BS131">
        <v>940480</v>
      </c>
      <c r="BT131">
        <v>9712.7800000000007</v>
      </c>
      <c r="BU131" s="13" t="str">
        <f>WSP[[#This Row],[Tier]]&amp;" - "&amp;DOLLAR(WSP[[#This Row],[United States]],2)&amp;" USD"</f>
        <v>129 - $45.14 USD</v>
      </c>
    </row>
    <row r="132" spans="1:73" x14ac:dyDescent="0.25">
      <c r="A132">
        <v>130</v>
      </c>
      <c r="B132">
        <v>45.49</v>
      </c>
      <c r="C132">
        <v>3458</v>
      </c>
      <c r="D132">
        <v>401.8</v>
      </c>
      <c r="E132">
        <v>55.65</v>
      </c>
      <c r="F132">
        <v>39.56</v>
      </c>
      <c r="G132">
        <v>3815</v>
      </c>
      <c r="H132">
        <v>39.56</v>
      </c>
      <c r="I132">
        <v>90.3</v>
      </c>
      <c r="J132">
        <v>59.35</v>
      </c>
      <c r="K132">
        <v>45.49</v>
      </c>
      <c r="L132">
        <v>29680</v>
      </c>
      <c r="M132" t="s">
        <v>530</v>
      </c>
      <c r="N132">
        <v>115430</v>
      </c>
      <c r="O132">
        <v>22750</v>
      </c>
      <c r="P132">
        <v>273</v>
      </c>
      <c r="Q132">
        <v>39.56</v>
      </c>
      <c r="R132">
        <v>790.7</v>
      </c>
      <c r="S132">
        <v>286.08999999999997</v>
      </c>
      <c r="T132">
        <v>278.25</v>
      </c>
      <c r="U132">
        <v>39.56</v>
      </c>
      <c r="V132">
        <v>39.56</v>
      </c>
      <c r="W132">
        <v>39.56</v>
      </c>
      <c r="X132">
        <v>39.56</v>
      </c>
      <c r="Y132">
        <v>39.56</v>
      </c>
      <c r="Z132">
        <v>345.8</v>
      </c>
      <c r="AA132">
        <v>7906.96</v>
      </c>
      <c r="AB132">
        <v>5914</v>
      </c>
      <c r="AC132">
        <v>1960</v>
      </c>
      <c r="AD132">
        <v>434000</v>
      </c>
      <c r="AE132">
        <v>39.56</v>
      </c>
      <c r="AF132">
        <v>206.5</v>
      </c>
      <c r="AG132">
        <v>39.56</v>
      </c>
      <c r="AH132">
        <v>4333</v>
      </c>
      <c r="AI132">
        <v>6754.3</v>
      </c>
      <c r="AJ132">
        <v>40027</v>
      </c>
      <c r="AK132">
        <v>39.56</v>
      </c>
      <c r="AL132">
        <v>67.41</v>
      </c>
      <c r="AM132">
        <v>105</v>
      </c>
      <c r="AN132">
        <v>39.56</v>
      </c>
      <c r="AO132">
        <v>144</v>
      </c>
      <c r="AP132">
        <v>39.56</v>
      </c>
      <c r="AQ132">
        <v>13474.3</v>
      </c>
      <c r="AR132">
        <v>601.29999999999995</v>
      </c>
      <c r="AS132">
        <v>39.56</v>
      </c>
      <c r="AT132">
        <v>59.47</v>
      </c>
      <c r="AU132">
        <v>349.44</v>
      </c>
      <c r="AV132">
        <v>4251.8</v>
      </c>
      <c r="AW132">
        <v>122.85</v>
      </c>
      <c r="AX132">
        <v>1959.3</v>
      </c>
      <c r="AY132">
        <v>139.99</v>
      </c>
      <c r="AZ132">
        <v>39.56</v>
      </c>
      <c r="BA132">
        <v>165.2</v>
      </c>
      <c r="BB132">
        <v>141.22</v>
      </c>
      <c r="BC132">
        <v>1642.87</v>
      </c>
      <c r="BD132">
        <v>177.8</v>
      </c>
      <c r="BE132">
        <v>49</v>
      </c>
      <c r="BF132">
        <v>39.56</v>
      </c>
      <c r="BG132">
        <v>39.56</v>
      </c>
      <c r="BH132">
        <v>436.8</v>
      </c>
      <c r="BI132">
        <v>39.56</v>
      </c>
      <c r="BJ132">
        <v>455.91</v>
      </c>
      <c r="BK132">
        <v>67.41</v>
      </c>
      <c r="BL132">
        <v>1453</v>
      </c>
      <c r="BM132">
        <v>1434.3</v>
      </c>
      <c r="BN132">
        <v>291.2</v>
      </c>
      <c r="BO132">
        <v>113.75</v>
      </c>
      <c r="BP132">
        <v>321.08999999999997</v>
      </c>
      <c r="BQ132">
        <v>45.49</v>
      </c>
      <c r="BR132">
        <v>28.91</v>
      </c>
      <c r="BS132">
        <v>947772</v>
      </c>
      <c r="BT132">
        <v>9788.1</v>
      </c>
      <c r="BU132" s="13" t="str">
        <f>WSP[[#This Row],[Tier]]&amp;" - "&amp;DOLLAR(WSP[[#This Row],[United States]],2)&amp;" USD"</f>
        <v>130 - $45.49 USD</v>
      </c>
    </row>
    <row r="133" spans="1:73" x14ac:dyDescent="0.25">
      <c r="A133">
        <v>131</v>
      </c>
      <c r="B133">
        <v>45.84</v>
      </c>
      <c r="C133">
        <v>3484.6</v>
      </c>
      <c r="D133">
        <v>403.55</v>
      </c>
      <c r="E133">
        <v>56.13</v>
      </c>
      <c r="F133">
        <v>39.86</v>
      </c>
      <c r="G133">
        <v>3846.5</v>
      </c>
      <c r="H133">
        <v>39.86</v>
      </c>
      <c r="I133">
        <v>91</v>
      </c>
      <c r="J133">
        <v>59.8</v>
      </c>
      <c r="K133">
        <v>45.84</v>
      </c>
      <c r="L133">
        <v>29855</v>
      </c>
      <c r="M133" t="s">
        <v>530</v>
      </c>
      <c r="N133">
        <v>115780</v>
      </c>
      <c r="O133">
        <v>22925</v>
      </c>
      <c r="P133">
        <v>275.10000000000002</v>
      </c>
      <c r="Q133">
        <v>39.86</v>
      </c>
      <c r="R133">
        <v>796.78</v>
      </c>
      <c r="S133">
        <v>287.61</v>
      </c>
      <c r="T133">
        <v>280.52999999999997</v>
      </c>
      <c r="U133">
        <v>39.86</v>
      </c>
      <c r="V133">
        <v>39.86</v>
      </c>
      <c r="W133">
        <v>39.86</v>
      </c>
      <c r="X133">
        <v>39.86</v>
      </c>
      <c r="Y133">
        <v>39.86</v>
      </c>
      <c r="Z133">
        <v>350.35</v>
      </c>
      <c r="AA133">
        <v>7967.83</v>
      </c>
      <c r="AB133">
        <v>5960</v>
      </c>
      <c r="AC133">
        <v>1967</v>
      </c>
      <c r="AD133">
        <v>437500</v>
      </c>
      <c r="AE133">
        <v>39.86</v>
      </c>
      <c r="AF133">
        <v>208.25</v>
      </c>
      <c r="AG133">
        <v>39.86</v>
      </c>
      <c r="AH133">
        <v>4367</v>
      </c>
      <c r="AI133">
        <v>6806.8</v>
      </c>
      <c r="AJ133">
        <v>40345</v>
      </c>
      <c r="AK133">
        <v>39.86</v>
      </c>
      <c r="AL133">
        <v>67.73</v>
      </c>
      <c r="AM133">
        <v>105.82</v>
      </c>
      <c r="AN133">
        <v>39.86</v>
      </c>
      <c r="AO133">
        <v>145</v>
      </c>
      <c r="AP133">
        <v>39.86</v>
      </c>
      <c r="AQ133">
        <v>13579.3</v>
      </c>
      <c r="AR133">
        <v>606.20000000000005</v>
      </c>
      <c r="AS133">
        <v>39.86</v>
      </c>
      <c r="AT133">
        <v>59.82</v>
      </c>
      <c r="AU133">
        <v>350.84</v>
      </c>
      <c r="AV133">
        <v>4285.05</v>
      </c>
      <c r="AW133">
        <v>123.8</v>
      </c>
      <c r="AX133">
        <v>1973.3</v>
      </c>
      <c r="AY133">
        <v>140.6</v>
      </c>
      <c r="AZ133">
        <v>39.86</v>
      </c>
      <c r="BA133">
        <v>166.46</v>
      </c>
      <c r="BB133">
        <v>142.31</v>
      </c>
      <c r="BC133">
        <v>1655.04</v>
      </c>
      <c r="BD133">
        <v>178.15</v>
      </c>
      <c r="BE133">
        <v>49.33</v>
      </c>
      <c r="BF133">
        <v>39.86</v>
      </c>
      <c r="BG133">
        <v>39.86</v>
      </c>
      <c r="BH133">
        <v>438.55</v>
      </c>
      <c r="BI133">
        <v>39.86</v>
      </c>
      <c r="BJ133">
        <v>458.96</v>
      </c>
      <c r="BK133">
        <v>67.73</v>
      </c>
      <c r="BL133">
        <v>1469</v>
      </c>
      <c r="BM133">
        <v>1444.8</v>
      </c>
      <c r="BN133">
        <v>293.44</v>
      </c>
      <c r="BO133">
        <v>114.98</v>
      </c>
      <c r="BP133">
        <v>323.67</v>
      </c>
      <c r="BQ133">
        <v>45.84</v>
      </c>
      <c r="BR133">
        <v>29.06</v>
      </c>
      <c r="BS133">
        <v>955064</v>
      </c>
      <c r="BT133">
        <v>9863.42</v>
      </c>
      <c r="BU133" s="13" t="str">
        <f>WSP[[#This Row],[Tier]]&amp;" - "&amp;DOLLAR(WSP[[#This Row],[United States]],2)&amp;" USD"</f>
        <v>131 - $45.84 USD</v>
      </c>
    </row>
    <row r="134" spans="1:73" x14ac:dyDescent="0.25">
      <c r="A134">
        <v>132</v>
      </c>
      <c r="B134">
        <v>46.19</v>
      </c>
      <c r="C134">
        <v>3511.2</v>
      </c>
      <c r="D134">
        <v>405.3</v>
      </c>
      <c r="E134">
        <v>56.6</v>
      </c>
      <c r="F134">
        <v>40.17</v>
      </c>
      <c r="G134">
        <v>3878</v>
      </c>
      <c r="H134">
        <v>40.17</v>
      </c>
      <c r="I134">
        <v>91.7</v>
      </c>
      <c r="J134">
        <v>60.26</v>
      </c>
      <c r="K134">
        <v>46.19</v>
      </c>
      <c r="L134">
        <v>30030</v>
      </c>
      <c r="M134" t="s">
        <v>530</v>
      </c>
      <c r="N134">
        <v>116130</v>
      </c>
      <c r="O134">
        <v>23100</v>
      </c>
      <c r="P134">
        <v>277.2</v>
      </c>
      <c r="Q134">
        <v>40.17</v>
      </c>
      <c r="R134">
        <v>802.87</v>
      </c>
      <c r="S134">
        <v>289.13</v>
      </c>
      <c r="T134">
        <v>282.8</v>
      </c>
      <c r="U134">
        <v>40.17</v>
      </c>
      <c r="V134">
        <v>40.17</v>
      </c>
      <c r="W134">
        <v>40.17</v>
      </c>
      <c r="X134">
        <v>40.17</v>
      </c>
      <c r="Y134">
        <v>40.17</v>
      </c>
      <c r="Z134">
        <v>354.9</v>
      </c>
      <c r="AA134">
        <v>8028.7</v>
      </c>
      <c r="AB134">
        <v>6005</v>
      </c>
      <c r="AC134">
        <v>1974</v>
      </c>
      <c r="AD134">
        <v>441000</v>
      </c>
      <c r="AE134">
        <v>40.17</v>
      </c>
      <c r="AF134">
        <v>210</v>
      </c>
      <c r="AG134">
        <v>40.17</v>
      </c>
      <c r="AH134">
        <v>4400</v>
      </c>
      <c r="AI134">
        <v>6859.3</v>
      </c>
      <c r="AJ134">
        <v>40664</v>
      </c>
      <c r="AK134">
        <v>40.17</v>
      </c>
      <c r="AL134">
        <v>68.06</v>
      </c>
      <c r="AM134">
        <v>106.64</v>
      </c>
      <c r="AN134">
        <v>40.17</v>
      </c>
      <c r="AO134">
        <v>146</v>
      </c>
      <c r="AP134">
        <v>40.17</v>
      </c>
      <c r="AQ134">
        <v>13684.3</v>
      </c>
      <c r="AR134">
        <v>611.1</v>
      </c>
      <c r="AS134">
        <v>40.17</v>
      </c>
      <c r="AT134">
        <v>60.17</v>
      </c>
      <c r="AU134">
        <v>352.24</v>
      </c>
      <c r="AV134">
        <v>4318.3</v>
      </c>
      <c r="AW134">
        <v>124.74</v>
      </c>
      <c r="AX134">
        <v>1987.3</v>
      </c>
      <c r="AY134">
        <v>141.21</v>
      </c>
      <c r="AZ134">
        <v>40.17</v>
      </c>
      <c r="BA134">
        <v>167.72</v>
      </c>
      <c r="BB134">
        <v>143.41</v>
      </c>
      <c r="BC134">
        <v>1667.22</v>
      </c>
      <c r="BD134">
        <v>178.5</v>
      </c>
      <c r="BE134">
        <v>49.65</v>
      </c>
      <c r="BF134">
        <v>40.17</v>
      </c>
      <c r="BG134">
        <v>40.17</v>
      </c>
      <c r="BH134">
        <v>440.3</v>
      </c>
      <c r="BI134">
        <v>40.17</v>
      </c>
      <c r="BJ134">
        <v>462</v>
      </c>
      <c r="BK134">
        <v>68.06</v>
      </c>
      <c r="BL134">
        <v>1484</v>
      </c>
      <c r="BM134">
        <v>1455.3</v>
      </c>
      <c r="BN134">
        <v>295.68</v>
      </c>
      <c r="BO134">
        <v>116.2</v>
      </c>
      <c r="BP134">
        <v>326.26</v>
      </c>
      <c r="BQ134">
        <v>46.19</v>
      </c>
      <c r="BR134">
        <v>29.21</v>
      </c>
      <c r="BS134">
        <v>962356</v>
      </c>
      <c r="BT134">
        <v>9938.74</v>
      </c>
      <c r="BU134" s="13" t="str">
        <f>WSP[[#This Row],[Tier]]&amp;" - "&amp;DOLLAR(WSP[[#This Row],[United States]],2)&amp;" USD"</f>
        <v>132 - $46.19 USD</v>
      </c>
    </row>
    <row r="135" spans="1:73" x14ac:dyDescent="0.25">
      <c r="A135">
        <v>133</v>
      </c>
      <c r="B135">
        <v>46.54</v>
      </c>
      <c r="C135">
        <v>3537.8</v>
      </c>
      <c r="D135">
        <v>407.05</v>
      </c>
      <c r="E135">
        <v>57.08</v>
      </c>
      <c r="F135">
        <v>40.47</v>
      </c>
      <c r="G135">
        <v>3909.5</v>
      </c>
      <c r="H135">
        <v>40.47</v>
      </c>
      <c r="I135">
        <v>92.4</v>
      </c>
      <c r="J135">
        <v>60.72</v>
      </c>
      <c r="K135">
        <v>46.54</v>
      </c>
      <c r="L135">
        <v>30205</v>
      </c>
      <c r="M135" t="s">
        <v>530</v>
      </c>
      <c r="N135">
        <v>116480</v>
      </c>
      <c r="O135">
        <v>23275</v>
      </c>
      <c r="P135">
        <v>279.3</v>
      </c>
      <c r="Q135">
        <v>40.47</v>
      </c>
      <c r="R135">
        <v>808.96</v>
      </c>
      <c r="S135">
        <v>290.64999999999998</v>
      </c>
      <c r="T135">
        <v>285.08</v>
      </c>
      <c r="U135">
        <v>40.47</v>
      </c>
      <c r="V135">
        <v>40.47</v>
      </c>
      <c r="W135">
        <v>40.47</v>
      </c>
      <c r="X135">
        <v>40.47</v>
      </c>
      <c r="Y135">
        <v>40.47</v>
      </c>
      <c r="Z135">
        <v>359.45</v>
      </c>
      <c r="AA135">
        <v>8089.57</v>
      </c>
      <c r="AB135">
        <v>6051</v>
      </c>
      <c r="AC135">
        <v>1981</v>
      </c>
      <c r="AD135">
        <v>444500</v>
      </c>
      <c r="AE135">
        <v>40.47</v>
      </c>
      <c r="AF135">
        <v>211.75</v>
      </c>
      <c r="AG135">
        <v>40.47</v>
      </c>
      <c r="AH135">
        <v>4433</v>
      </c>
      <c r="AI135">
        <v>6911.8</v>
      </c>
      <c r="AJ135">
        <v>40982</v>
      </c>
      <c r="AK135">
        <v>40.47</v>
      </c>
      <c r="AL135">
        <v>68.38</v>
      </c>
      <c r="AM135">
        <v>107.47</v>
      </c>
      <c r="AN135">
        <v>40.47</v>
      </c>
      <c r="AO135">
        <v>147</v>
      </c>
      <c r="AP135">
        <v>40.47</v>
      </c>
      <c r="AQ135">
        <v>13789.3</v>
      </c>
      <c r="AR135">
        <v>616</v>
      </c>
      <c r="AS135">
        <v>40.47</v>
      </c>
      <c r="AT135">
        <v>60.52</v>
      </c>
      <c r="AU135">
        <v>353.64</v>
      </c>
      <c r="AV135">
        <v>4351.55</v>
      </c>
      <c r="AW135">
        <v>125.69</v>
      </c>
      <c r="AX135">
        <v>2001.3</v>
      </c>
      <c r="AY135">
        <v>141.82</v>
      </c>
      <c r="AZ135">
        <v>40.47</v>
      </c>
      <c r="BA135">
        <v>168.98</v>
      </c>
      <c r="BB135">
        <v>144.5</v>
      </c>
      <c r="BC135">
        <v>1679.39</v>
      </c>
      <c r="BD135">
        <v>178.85</v>
      </c>
      <c r="BE135">
        <v>49.98</v>
      </c>
      <c r="BF135">
        <v>40.47</v>
      </c>
      <c r="BG135">
        <v>40.47</v>
      </c>
      <c r="BH135">
        <v>442.05</v>
      </c>
      <c r="BI135">
        <v>40.47</v>
      </c>
      <c r="BJ135">
        <v>465.04</v>
      </c>
      <c r="BK135">
        <v>68.38</v>
      </c>
      <c r="BL135">
        <v>1499</v>
      </c>
      <c r="BM135">
        <v>1465.8</v>
      </c>
      <c r="BN135">
        <v>297.92</v>
      </c>
      <c r="BO135">
        <v>117.43</v>
      </c>
      <c r="BP135">
        <v>328.85</v>
      </c>
      <c r="BQ135">
        <v>46.54</v>
      </c>
      <c r="BR135">
        <v>29.36</v>
      </c>
      <c r="BS135">
        <v>969648</v>
      </c>
      <c r="BT135">
        <v>10014.06</v>
      </c>
      <c r="BU135" s="13" t="str">
        <f>WSP[[#This Row],[Tier]]&amp;" - "&amp;DOLLAR(WSP[[#This Row],[United States]],2)&amp;" USD"</f>
        <v>133 - $46.54 USD</v>
      </c>
    </row>
    <row r="136" spans="1:73" x14ac:dyDescent="0.25">
      <c r="A136">
        <v>134</v>
      </c>
      <c r="B136">
        <v>46.89</v>
      </c>
      <c r="C136">
        <v>3564.4</v>
      </c>
      <c r="D136">
        <v>408.8</v>
      </c>
      <c r="E136">
        <v>57.56</v>
      </c>
      <c r="F136">
        <v>40.78</v>
      </c>
      <c r="G136">
        <v>3941</v>
      </c>
      <c r="H136">
        <v>40.78</v>
      </c>
      <c r="I136">
        <v>93.1</v>
      </c>
      <c r="J136">
        <v>61.17</v>
      </c>
      <c r="K136">
        <v>46.89</v>
      </c>
      <c r="L136">
        <v>30380</v>
      </c>
      <c r="M136" t="s">
        <v>530</v>
      </c>
      <c r="N136">
        <v>116830</v>
      </c>
      <c r="O136">
        <v>23450</v>
      </c>
      <c r="P136">
        <v>281.39999999999998</v>
      </c>
      <c r="Q136">
        <v>40.78</v>
      </c>
      <c r="R136">
        <v>815.04</v>
      </c>
      <c r="S136">
        <v>292.17</v>
      </c>
      <c r="T136">
        <v>287.35000000000002</v>
      </c>
      <c r="U136">
        <v>40.78</v>
      </c>
      <c r="V136">
        <v>40.78</v>
      </c>
      <c r="W136">
        <v>40.78</v>
      </c>
      <c r="X136">
        <v>40.78</v>
      </c>
      <c r="Y136">
        <v>40.78</v>
      </c>
      <c r="Z136">
        <v>364</v>
      </c>
      <c r="AA136">
        <v>8150.43</v>
      </c>
      <c r="AB136">
        <v>6096</v>
      </c>
      <c r="AC136">
        <v>1988</v>
      </c>
      <c r="AD136">
        <v>448000</v>
      </c>
      <c r="AE136">
        <v>40.78</v>
      </c>
      <c r="AF136">
        <v>213.5</v>
      </c>
      <c r="AG136">
        <v>40.78</v>
      </c>
      <c r="AH136">
        <v>4467</v>
      </c>
      <c r="AI136">
        <v>6964.3</v>
      </c>
      <c r="AJ136">
        <v>41300</v>
      </c>
      <c r="AK136">
        <v>40.78</v>
      </c>
      <c r="AL136">
        <v>68.7</v>
      </c>
      <c r="AM136">
        <v>108.29</v>
      </c>
      <c r="AN136">
        <v>40.78</v>
      </c>
      <c r="AO136">
        <v>148</v>
      </c>
      <c r="AP136">
        <v>40.78</v>
      </c>
      <c r="AQ136">
        <v>13894.3</v>
      </c>
      <c r="AR136">
        <v>620.9</v>
      </c>
      <c r="AS136">
        <v>40.78</v>
      </c>
      <c r="AT136">
        <v>60.87</v>
      </c>
      <c r="AU136">
        <v>355.04</v>
      </c>
      <c r="AV136">
        <v>4384.8</v>
      </c>
      <c r="AW136">
        <v>126.63</v>
      </c>
      <c r="AX136">
        <v>2015.3</v>
      </c>
      <c r="AY136">
        <v>142.43</v>
      </c>
      <c r="AZ136">
        <v>40.78</v>
      </c>
      <c r="BA136">
        <v>170.24</v>
      </c>
      <c r="BB136">
        <v>145.6</v>
      </c>
      <c r="BC136">
        <v>1691.57</v>
      </c>
      <c r="BD136">
        <v>179.2</v>
      </c>
      <c r="BE136">
        <v>50.31</v>
      </c>
      <c r="BF136">
        <v>40.78</v>
      </c>
      <c r="BG136">
        <v>40.78</v>
      </c>
      <c r="BH136">
        <v>443.8</v>
      </c>
      <c r="BI136">
        <v>40.78</v>
      </c>
      <c r="BJ136">
        <v>468.09</v>
      </c>
      <c r="BK136">
        <v>68.7</v>
      </c>
      <c r="BL136">
        <v>1515</v>
      </c>
      <c r="BM136">
        <v>1476.3</v>
      </c>
      <c r="BN136">
        <v>300.16000000000003</v>
      </c>
      <c r="BO136">
        <v>118.65</v>
      </c>
      <c r="BP136">
        <v>331.43</v>
      </c>
      <c r="BQ136">
        <v>46.89</v>
      </c>
      <c r="BR136">
        <v>29.52</v>
      </c>
      <c r="BS136">
        <v>976940</v>
      </c>
      <c r="BT136">
        <v>10089.379999999999</v>
      </c>
      <c r="BU136" s="13" t="str">
        <f>WSP[[#This Row],[Tier]]&amp;" - "&amp;DOLLAR(WSP[[#This Row],[United States]],2)&amp;" USD"</f>
        <v>134 - $46.89 USD</v>
      </c>
    </row>
    <row r="137" spans="1:73" x14ac:dyDescent="0.25">
      <c r="A137">
        <v>135</v>
      </c>
      <c r="B137">
        <v>47.24</v>
      </c>
      <c r="C137">
        <v>3591</v>
      </c>
      <c r="D137">
        <v>410.55</v>
      </c>
      <c r="E137">
        <v>58.04</v>
      </c>
      <c r="F137">
        <v>41.08</v>
      </c>
      <c r="G137">
        <v>3972.5</v>
      </c>
      <c r="H137">
        <v>41.08</v>
      </c>
      <c r="I137">
        <v>93.8</v>
      </c>
      <c r="J137">
        <v>61.63</v>
      </c>
      <c r="K137">
        <v>47.24</v>
      </c>
      <c r="L137">
        <v>30555</v>
      </c>
      <c r="M137" t="s">
        <v>530</v>
      </c>
      <c r="N137">
        <v>117180</v>
      </c>
      <c r="O137">
        <v>23625</v>
      </c>
      <c r="P137">
        <v>283.5</v>
      </c>
      <c r="Q137">
        <v>41.08</v>
      </c>
      <c r="R137">
        <v>821.13</v>
      </c>
      <c r="S137">
        <v>293.7</v>
      </c>
      <c r="T137">
        <v>289.63</v>
      </c>
      <c r="U137">
        <v>41.08</v>
      </c>
      <c r="V137">
        <v>41.08</v>
      </c>
      <c r="W137">
        <v>41.08</v>
      </c>
      <c r="X137">
        <v>41.08</v>
      </c>
      <c r="Y137">
        <v>41.08</v>
      </c>
      <c r="Z137">
        <v>368.55</v>
      </c>
      <c r="AA137">
        <v>8211.2999999999993</v>
      </c>
      <c r="AB137">
        <v>6142</v>
      </c>
      <c r="AC137">
        <v>1995</v>
      </c>
      <c r="AD137">
        <v>451500</v>
      </c>
      <c r="AE137">
        <v>41.08</v>
      </c>
      <c r="AF137">
        <v>215.25</v>
      </c>
      <c r="AG137">
        <v>41.08</v>
      </c>
      <c r="AH137">
        <v>4500</v>
      </c>
      <c r="AI137">
        <v>7016.8</v>
      </c>
      <c r="AJ137">
        <v>41618</v>
      </c>
      <c r="AK137">
        <v>41.08</v>
      </c>
      <c r="AL137">
        <v>69.03</v>
      </c>
      <c r="AM137">
        <v>109.11</v>
      </c>
      <c r="AN137">
        <v>41.08</v>
      </c>
      <c r="AO137">
        <v>149</v>
      </c>
      <c r="AP137">
        <v>41.08</v>
      </c>
      <c r="AQ137">
        <v>13999.3</v>
      </c>
      <c r="AR137">
        <v>625.79999999999995</v>
      </c>
      <c r="AS137">
        <v>41.08</v>
      </c>
      <c r="AT137">
        <v>61.22</v>
      </c>
      <c r="AU137">
        <v>356.44</v>
      </c>
      <c r="AV137">
        <v>4418.05</v>
      </c>
      <c r="AW137">
        <v>127.58</v>
      </c>
      <c r="AX137">
        <v>2029.3</v>
      </c>
      <c r="AY137">
        <v>143.04</v>
      </c>
      <c r="AZ137">
        <v>41.08</v>
      </c>
      <c r="BA137">
        <v>171.5</v>
      </c>
      <c r="BB137">
        <v>146.69999999999999</v>
      </c>
      <c r="BC137">
        <v>1703.74</v>
      </c>
      <c r="BD137">
        <v>179.55</v>
      </c>
      <c r="BE137">
        <v>50.64</v>
      </c>
      <c r="BF137">
        <v>41.08</v>
      </c>
      <c r="BG137">
        <v>41.08</v>
      </c>
      <c r="BH137">
        <v>445.55</v>
      </c>
      <c r="BI137">
        <v>41.08</v>
      </c>
      <c r="BJ137">
        <v>471.13</v>
      </c>
      <c r="BK137">
        <v>69.03</v>
      </c>
      <c r="BL137">
        <v>1530</v>
      </c>
      <c r="BM137">
        <v>1486.8</v>
      </c>
      <c r="BN137">
        <v>302.39999999999998</v>
      </c>
      <c r="BO137">
        <v>119.88</v>
      </c>
      <c r="BP137">
        <v>334.02</v>
      </c>
      <c r="BQ137">
        <v>47.24</v>
      </c>
      <c r="BR137">
        <v>29.67</v>
      </c>
      <c r="BS137">
        <v>984232</v>
      </c>
      <c r="BT137">
        <v>10164.700000000001</v>
      </c>
      <c r="BU137" s="13" t="str">
        <f>WSP[[#This Row],[Tier]]&amp;" - "&amp;DOLLAR(WSP[[#This Row],[United States]],2)&amp;" USD"</f>
        <v>135 - $47.24 USD</v>
      </c>
    </row>
    <row r="138" spans="1:73" x14ac:dyDescent="0.25">
      <c r="A138">
        <v>136</v>
      </c>
      <c r="B138">
        <v>47.59</v>
      </c>
      <c r="C138">
        <v>3617.6</v>
      </c>
      <c r="D138">
        <v>412.3</v>
      </c>
      <c r="E138">
        <v>58.51</v>
      </c>
      <c r="F138">
        <v>41.39</v>
      </c>
      <c r="G138">
        <v>4004</v>
      </c>
      <c r="H138">
        <v>41.39</v>
      </c>
      <c r="I138">
        <v>94.5</v>
      </c>
      <c r="J138">
        <v>62.09</v>
      </c>
      <c r="K138">
        <v>47.59</v>
      </c>
      <c r="L138">
        <v>30730</v>
      </c>
      <c r="M138" t="s">
        <v>530</v>
      </c>
      <c r="N138">
        <v>117530</v>
      </c>
      <c r="O138">
        <v>23800</v>
      </c>
      <c r="P138">
        <v>285.60000000000002</v>
      </c>
      <c r="Q138">
        <v>41.39</v>
      </c>
      <c r="R138">
        <v>827.22</v>
      </c>
      <c r="S138">
        <v>295.22000000000003</v>
      </c>
      <c r="T138">
        <v>291.89999999999998</v>
      </c>
      <c r="U138">
        <v>41.39</v>
      </c>
      <c r="V138">
        <v>41.39</v>
      </c>
      <c r="W138">
        <v>41.39</v>
      </c>
      <c r="X138">
        <v>41.39</v>
      </c>
      <c r="Y138">
        <v>41.39</v>
      </c>
      <c r="Z138">
        <v>373.1</v>
      </c>
      <c r="AA138">
        <v>8272.17</v>
      </c>
      <c r="AB138">
        <v>6187</v>
      </c>
      <c r="AC138">
        <v>2002</v>
      </c>
      <c r="AD138">
        <v>455000</v>
      </c>
      <c r="AE138">
        <v>41.39</v>
      </c>
      <c r="AF138">
        <v>217</v>
      </c>
      <c r="AG138">
        <v>41.39</v>
      </c>
      <c r="AH138">
        <v>4533</v>
      </c>
      <c r="AI138">
        <v>7069.3</v>
      </c>
      <c r="AJ138">
        <v>41936</v>
      </c>
      <c r="AK138">
        <v>41.39</v>
      </c>
      <c r="AL138">
        <v>69.349999999999994</v>
      </c>
      <c r="AM138">
        <v>109.93</v>
      </c>
      <c r="AN138">
        <v>41.39</v>
      </c>
      <c r="AO138">
        <v>150</v>
      </c>
      <c r="AP138">
        <v>41.39</v>
      </c>
      <c r="AQ138">
        <v>14104.3</v>
      </c>
      <c r="AR138">
        <v>630.70000000000005</v>
      </c>
      <c r="AS138">
        <v>41.39</v>
      </c>
      <c r="AT138">
        <v>61.57</v>
      </c>
      <c r="AU138">
        <v>357.84</v>
      </c>
      <c r="AV138">
        <v>4451.3</v>
      </c>
      <c r="AW138">
        <v>128.52000000000001</v>
      </c>
      <c r="AX138">
        <v>2043.3</v>
      </c>
      <c r="AY138">
        <v>143.65</v>
      </c>
      <c r="AZ138">
        <v>41.39</v>
      </c>
      <c r="BA138">
        <v>172.76</v>
      </c>
      <c r="BB138">
        <v>147.79</v>
      </c>
      <c r="BC138">
        <v>1715.91</v>
      </c>
      <c r="BD138">
        <v>179.9</v>
      </c>
      <c r="BE138">
        <v>50.96</v>
      </c>
      <c r="BF138">
        <v>41.39</v>
      </c>
      <c r="BG138">
        <v>41.39</v>
      </c>
      <c r="BH138">
        <v>447.3</v>
      </c>
      <c r="BI138">
        <v>41.39</v>
      </c>
      <c r="BJ138">
        <v>474.17</v>
      </c>
      <c r="BK138">
        <v>69.349999999999994</v>
      </c>
      <c r="BL138">
        <v>1545</v>
      </c>
      <c r="BM138">
        <v>1497.3</v>
      </c>
      <c r="BN138">
        <v>304.64</v>
      </c>
      <c r="BO138">
        <v>121.1</v>
      </c>
      <c r="BP138">
        <v>336.61</v>
      </c>
      <c r="BQ138">
        <v>47.59</v>
      </c>
      <c r="BR138">
        <v>29.82</v>
      </c>
      <c r="BS138">
        <v>991523</v>
      </c>
      <c r="BT138">
        <v>10240.02</v>
      </c>
      <c r="BU138" s="13" t="str">
        <f>WSP[[#This Row],[Tier]]&amp;" - "&amp;DOLLAR(WSP[[#This Row],[United States]],2)&amp;" USD"</f>
        <v>136 - $47.59 USD</v>
      </c>
    </row>
    <row r="139" spans="1:73" x14ac:dyDescent="0.25">
      <c r="A139">
        <v>137</v>
      </c>
      <c r="B139">
        <v>47.94</v>
      </c>
      <c r="C139">
        <v>3644.2</v>
      </c>
      <c r="D139">
        <v>414.05</v>
      </c>
      <c r="E139">
        <v>58.99</v>
      </c>
      <c r="F139">
        <v>41.69</v>
      </c>
      <c r="G139">
        <v>4035.5</v>
      </c>
      <c r="H139">
        <v>41.69</v>
      </c>
      <c r="I139">
        <v>95.2</v>
      </c>
      <c r="J139">
        <v>62.54</v>
      </c>
      <c r="K139">
        <v>47.94</v>
      </c>
      <c r="L139">
        <v>30905</v>
      </c>
      <c r="M139" t="s">
        <v>530</v>
      </c>
      <c r="N139">
        <v>117880</v>
      </c>
      <c r="O139">
        <v>23975</v>
      </c>
      <c r="P139">
        <v>287.7</v>
      </c>
      <c r="Q139">
        <v>41.69</v>
      </c>
      <c r="R139">
        <v>833.3</v>
      </c>
      <c r="S139">
        <v>296.74</v>
      </c>
      <c r="T139">
        <v>294.18</v>
      </c>
      <c r="U139">
        <v>41.69</v>
      </c>
      <c r="V139">
        <v>41.69</v>
      </c>
      <c r="W139">
        <v>41.69</v>
      </c>
      <c r="X139">
        <v>41.69</v>
      </c>
      <c r="Y139">
        <v>41.69</v>
      </c>
      <c r="Z139">
        <v>377.65</v>
      </c>
      <c r="AA139">
        <v>8333.0400000000009</v>
      </c>
      <c r="AB139">
        <v>6233</v>
      </c>
      <c r="AC139">
        <v>2009</v>
      </c>
      <c r="AD139">
        <v>458500</v>
      </c>
      <c r="AE139">
        <v>41.69</v>
      </c>
      <c r="AF139">
        <v>218.75</v>
      </c>
      <c r="AG139">
        <v>41.69</v>
      </c>
      <c r="AH139">
        <v>4567</v>
      </c>
      <c r="AI139">
        <v>7121.8</v>
      </c>
      <c r="AJ139">
        <v>42255</v>
      </c>
      <c r="AK139">
        <v>41.69</v>
      </c>
      <c r="AL139">
        <v>69.680000000000007</v>
      </c>
      <c r="AM139">
        <v>110.75</v>
      </c>
      <c r="AN139">
        <v>41.69</v>
      </c>
      <c r="AO139">
        <v>151</v>
      </c>
      <c r="AP139">
        <v>41.69</v>
      </c>
      <c r="AQ139">
        <v>14209.3</v>
      </c>
      <c r="AR139">
        <v>635.6</v>
      </c>
      <c r="AS139">
        <v>41.69</v>
      </c>
      <c r="AT139">
        <v>61.92</v>
      </c>
      <c r="AU139">
        <v>359.24</v>
      </c>
      <c r="AV139">
        <v>4484.55</v>
      </c>
      <c r="AW139">
        <v>129.47</v>
      </c>
      <c r="AX139">
        <v>2057.3000000000002</v>
      </c>
      <c r="AY139">
        <v>144.25</v>
      </c>
      <c r="AZ139">
        <v>41.69</v>
      </c>
      <c r="BA139">
        <v>174.02</v>
      </c>
      <c r="BB139">
        <v>148.88999999999999</v>
      </c>
      <c r="BC139">
        <v>1728.09</v>
      </c>
      <c r="BD139">
        <v>180.25</v>
      </c>
      <c r="BE139">
        <v>51.29</v>
      </c>
      <c r="BF139">
        <v>41.69</v>
      </c>
      <c r="BG139">
        <v>41.69</v>
      </c>
      <c r="BH139">
        <v>449.05</v>
      </c>
      <c r="BI139">
        <v>41.69</v>
      </c>
      <c r="BJ139">
        <v>477.22</v>
      </c>
      <c r="BK139">
        <v>69.680000000000007</v>
      </c>
      <c r="BL139">
        <v>1561</v>
      </c>
      <c r="BM139">
        <v>1507.8</v>
      </c>
      <c r="BN139">
        <v>306.88</v>
      </c>
      <c r="BO139">
        <v>122.33</v>
      </c>
      <c r="BP139">
        <v>339.2</v>
      </c>
      <c r="BQ139">
        <v>47.94</v>
      </c>
      <c r="BR139">
        <v>29.97</v>
      </c>
      <c r="BS139">
        <v>998815</v>
      </c>
      <c r="BT139">
        <v>10315.34</v>
      </c>
      <c r="BU139" s="13" t="str">
        <f>WSP[[#This Row],[Tier]]&amp;" - "&amp;DOLLAR(WSP[[#This Row],[United States]],2)&amp;" USD"</f>
        <v>137 - $47.94 USD</v>
      </c>
    </row>
    <row r="140" spans="1:73" x14ac:dyDescent="0.25">
      <c r="A140">
        <v>138</v>
      </c>
      <c r="B140">
        <v>48.29</v>
      </c>
      <c r="C140">
        <v>3670.8</v>
      </c>
      <c r="D140">
        <v>415.8</v>
      </c>
      <c r="E140">
        <v>59.47</v>
      </c>
      <c r="F140">
        <v>41.99</v>
      </c>
      <c r="G140">
        <v>4067</v>
      </c>
      <c r="H140">
        <v>41.99</v>
      </c>
      <c r="I140">
        <v>95.9</v>
      </c>
      <c r="J140">
        <v>63</v>
      </c>
      <c r="K140">
        <v>48.29</v>
      </c>
      <c r="L140">
        <v>31080</v>
      </c>
      <c r="M140" t="s">
        <v>530</v>
      </c>
      <c r="N140">
        <v>118230</v>
      </c>
      <c r="O140">
        <v>24150</v>
      </c>
      <c r="P140">
        <v>289.8</v>
      </c>
      <c r="Q140">
        <v>41.99</v>
      </c>
      <c r="R140">
        <v>839.39</v>
      </c>
      <c r="S140">
        <v>298.26</v>
      </c>
      <c r="T140">
        <v>296.45</v>
      </c>
      <c r="U140">
        <v>41.99</v>
      </c>
      <c r="V140">
        <v>41.99</v>
      </c>
      <c r="W140">
        <v>41.99</v>
      </c>
      <c r="X140">
        <v>41.99</v>
      </c>
      <c r="Y140">
        <v>41.99</v>
      </c>
      <c r="Z140">
        <v>382.2</v>
      </c>
      <c r="AA140">
        <v>8393.91</v>
      </c>
      <c r="AB140">
        <v>6278</v>
      </c>
      <c r="AC140">
        <v>2016</v>
      </c>
      <c r="AD140">
        <v>462000</v>
      </c>
      <c r="AE140">
        <v>41.99</v>
      </c>
      <c r="AF140">
        <v>220.5</v>
      </c>
      <c r="AG140">
        <v>41.99</v>
      </c>
      <c r="AH140">
        <v>4600</v>
      </c>
      <c r="AI140">
        <v>7174.3</v>
      </c>
      <c r="AJ140">
        <v>42573</v>
      </c>
      <c r="AK140">
        <v>41.99</v>
      </c>
      <c r="AL140">
        <v>70</v>
      </c>
      <c r="AM140">
        <v>111.57</v>
      </c>
      <c r="AN140">
        <v>41.99</v>
      </c>
      <c r="AO140">
        <v>152</v>
      </c>
      <c r="AP140">
        <v>41.99</v>
      </c>
      <c r="AQ140">
        <v>14314.3</v>
      </c>
      <c r="AR140">
        <v>640.5</v>
      </c>
      <c r="AS140">
        <v>41.99</v>
      </c>
      <c r="AT140">
        <v>62.27</v>
      </c>
      <c r="AU140">
        <v>360.64</v>
      </c>
      <c r="AV140">
        <v>4517.8</v>
      </c>
      <c r="AW140">
        <v>130.41</v>
      </c>
      <c r="AX140">
        <v>2071.3000000000002</v>
      </c>
      <c r="AY140">
        <v>144.86000000000001</v>
      </c>
      <c r="AZ140">
        <v>41.99</v>
      </c>
      <c r="BA140">
        <v>175.28</v>
      </c>
      <c r="BB140">
        <v>149.97999999999999</v>
      </c>
      <c r="BC140">
        <v>1740.26</v>
      </c>
      <c r="BD140">
        <v>180.6</v>
      </c>
      <c r="BE140">
        <v>51.62</v>
      </c>
      <c r="BF140">
        <v>41.99</v>
      </c>
      <c r="BG140">
        <v>41.99</v>
      </c>
      <c r="BH140">
        <v>450.8</v>
      </c>
      <c r="BI140">
        <v>41.99</v>
      </c>
      <c r="BJ140">
        <v>480.26</v>
      </c>
      <c r="BK140">
        <v>70</v>
      </c>
      <c r="BL140">
        <v>1576</v>
      </c>
      <c r="BM140">
        <v>1518.3</v>
      </c>
      <c r="BN140">
        <v>309.12</v>
      </c>
      <c r="BO140">
        <v>123.55</v>
      </c>
      <c r="BP140">
        <v>341.78</v>
      </c>
      <c r="BQ140">
        <v>48.29</v>
      </c>
      <c r="BR140">
        <v>30.12</v>
      </c>
      <c r="BS140">
        <v>1006107</v>
      </c>
      <c r="BT140">
        <v>10390.66</v>
      </c>
      <c r="BU140" s="13" t="str">
        <f>WSP[[#This Row],[Tier]]&amp;" - "&amp;DOLLAR(WSP[[#This Row],[United States]],2)&amp;" USD"</f>
        <v>138 - $48.29 USD</v>
      </c>
    </row>
    <row r="141" spans="1:73" x14ac:dyDescent="0.25">
      <c r="A141">
        <v>139</v>
      </c>
      <c r="B141">
        <v>48.64</v>
      </c>
      <c r="C141">
        <v>3697.4</v>
      </c>
      <c r="D141">
        <v>417.55</v>
      </c>
      <c r="E141">
        <v>59.95</v>
      </c>
      <c r="F141">
        <v>42.3</v>
      </c>
      <c r="G141">
        <v>4098.5</v>
      </c>
      <c r="H141">
        <v>42.3</v>
      </c>
      <c r="I141">
        <v>96.6</v>
      </c>
      <c r="J141">
        <v>63.46</v>
      </c>
      <c r="K141">
        <v>48.64</v>
      </c>
      <c r="L141">
        <v>31255</v>
      </c>
      <c r="M141" t="s">
        <v>530</v>
      </c>
      <c r="N141">
        <v>118580</v>
      </c>
      <c r="O141">
        <v>24325</v>
      </c>
      <c r="P141">
        <v>291.89999999999998</v>
      </c>
      <c r="Q141">
        <v>42.3</v>
      </c>
      <c r="R141">
        <v>845.48</v>
      </c>
      <c r="S141">
        <v>299.77999999999997</v>
      </c>
      <c r="T141">
        <v>298.73</v>
      </c>
      <c r="U141">
        <v>42.3</v>
      </c>
      <c r="V141">
        <v>42.3</v>
      </c>
      <c r="W141">
        <v>42.3</v>
      </c>
      <c r="X141">
        <v>42.3</v>
      </c>
      <c r="Y141">
        <v>42.3</v>
      </c>
      <c r="Z141">
        <v>386.75</v>
      </c>
      <c r="AA141">
        <v>8454.7800000000007</v>
      </c>
      <c r="AB141">
        <v>6324</v>
      </c>
      <c r="AC141">
        <v>2023</v>
      </c>
      <c r="AD141">
        <v>465500</v>
      </c>
      <c r="AE141">
        <v>42.3</v>
      </c>
      <c r="AF141">
        <v>222.25</v>
      </c>
      <c r="AG141">
        <v>42.3</v>
      </c>
      <c r="AH141">
        <v>4633</v>
      </c>
      <c r="AI141">
        <v>7226.8</v>
      </c>
      <c r="AJ141">
        <v>42891</v>
      </c>
      <c r="AK141">
        <v>42.3</v>
      </c>
      <c r="AL141">
        <v>70.319999999999993</v>
      </c>
      <c r="AM141">
        <v>112.4</v>
      </c>
      <c r="AN141">
        <v>42.3</v>
      </c>
      <c r="AO141">
        <v>153</v>
      </c>
      <c r="AP141">
        <v>42.3</v>
      </c>
      <c r="AQ141">
        <v>14419.3</v>
      </c>
      <c r="AR141">
        <v>645.4</v>
      </c>
      <c r="AS141">
        <v>42.3</v>
      </c>
      <c r="AT141">
        <v>62.62</v>
      </c>
      <c r="AU141">
        <v>362.04</v>
      </c>
      <c r="AV141">
        <v>4551.05</v>
      </c>
      <c r="AW141">
        <v>131.36000000000001</v>
      </c>
      <c r="AX141">
        <v>2085.3000000000002</v>
      </c>
      <c r="AY141">
        <v>145.47</v>
      </c>
      <c r="AZ141">
        <v>42.3</v>
      </c>
      <c r="BA141">
        <v>176.54</v>
      </c>
      <c r="BB141">
        <v>151.08000000000001</v>
      </c>
      <c r="BC141">
        <v>1752.43</v>
      </c>
      <c r="BD141">
        <v>180.95</v>
      </c>
      <c r="BE141">
        <v>51.94</v>
      </c>
      <c r="BF141">
        <v>42.3</v>
      </c>
      <c r="BG141">
        <v>42.3</v>
      </c>
      <c r="BH141">
        <v>452.55</v>
      </c>
      <c r="BI141">
        <v>42.3</v>
      </c>
      <c r="BJ141">
        <v>483.3</v>
      </c>
      <c r="BK141">
        <v>70.319999999999993</v>
      </c>
      <c r="BL141">
        <v>1591</v>
      </c>
      <c r="BM141">
        <v>1528.8</v>
      </c>
      <c r="BN141">
        <v>311.36</v>
      </c>
      <c r="BO141">
        <v>124.78</v>
      </c>
      <c r="BP141">
        <v>344.37</v>
      </c>
      <c r="BQ141">
        <v>48.64</v>
      </c>
      <c r="BR141">
        <v>30.28</v>
      </c>
      <c r="BS141">
        <v>1013399</v>
      </c>
      <c r="BT141">
        <v>10465.98</v>
      </c>
      <c r="BU141" s="13" t="str">
        <f>WSP[[#This Row],[Tier]]&amp;" - "&amp;DOLLAR(WSP[[#This Row],[United States]],2)&amp;" USD"</f>
        <v>139 - $48.64 USD</v>
      </c>
    </row>
    <row r="142" spans="1:73" x14ac:dyDescent="0.25">
      <c r="A142">
        <v>140</v>
      </c>
      <c r="B142">
        <v>48.99</v>
      </c>
      <c r="C142">
        <v>3724</v>
      </c>
      <c r="D142">
        <v>419.3</v>
      </c>
      <c r="E142">
        <v>60.42</v>
      </c>
      <c r="F142">
        <v>42.6</v>
      </c>
      <c r="G142">
        <v>4130</v>
      </c>
      <c r="H142">
        <v>42.6</v>
      </c>
      <c r="I142">
        <v>97.3</v>
      </c>
      <c r="J142">
        <v>63.91</v>
      </c>
      <c r="K142">
        <v>48.99</v>
      </c>
      <c r="L142">
        <v>31430</v>
      </c>
      <c r="M142" t="s">
        <v>530</v>
      </c>
      <c r="N142">
        <v>118930</v>
      </c>
      <c r="O142">
        <v>24500</v>
      </c>
      <c r="P142">
        <v>294</v>
      </c>
      <c r="Q142">
        <v>42.6</v>
      </c>
      <c r="R142">
        <v>851.57</v>
      </c>
      <c r="S142">
        <v>301.3</v>
      </c>
      <c r="T142">
        <v>301</v>
      </c>
      <c r="U142">
        <v>42.6</v>
      </c>
      <c r="V142">
        <v>42.6</v>
      </c>
      <c r="W142">
        <v>42.6</v>
      </c>
      <c r="X142">
        <v>42.6</v>
      </c>
      <c r="Y142">
        <v>42.6</v>
      </c>
      <c r="Z142">
        <v>391.3</v>
      </c>
      <c r="AA142">
        <v>8515.65</v>
      </c>
      <c r="AB142">
        <v>6369</v>
      </c>
      <c r="AC142">
        <v>2030</v>
      </c>
      <c r="AD142">
        <v>469000</v>
      </c>
      <c r="AE142">
        <v>42.6</v>
      </c>
      <c r="AF142">
        <v>224</v>
      </c>
      <c r="AG142">
        <v>42.6</v>
      </c>
      <c r="AH142">
        <v>4667</v>
      </c>
      <c r="AI142">
        <v>7279.3</v>
      </c>
      <c r="AJ142">
        <v>43209</v>
      </c>
      <c r="AK142">
        <v>42.6</v>
      </c>
      <c r="AL142">
        <v>70.650000000000006</v>
      </c>
      <c r="AM142">
        <v>113.22</v>
      </c>
      <c r="AN142">
        <v>42.6</v>
      </c>
      <c r="AO142">
        <v>154</v>
      </c>
      <c r="AP142">
        <v>42.6</v>
      </c>
      <c r="AQ142">
        <v>14524.3</v>
      </c>
      <c r="AR142">
        <v>650.29999999999995</v>
      </c>
      <c r="AS142">
        <v>42.6</v>
      </c>
      <c r="AT142">
        <v>62.97</v>
      </c>
      <c r="AU142">
        <v>363.44</v>
      </c>
      <c r="AV142">
        <v>4584.3</v>
      </c>
      <c r="AW142">
        <v>132.30000000000001</v>
      </c>
      <c r="AX142">
        <v>2099.3000000000002</v>
      </c>
      <c r="AY142">
        <v>146.08000000000001</v>
      </c>
      <c r="AZ142">
        <v>42.6</v>
      </c>
      <c r="BA142">
        <v>177.8</v>
      </c>
      <c r="BB142">
        <v>152.16999999999999</v>
      </c>
      <c r="BC142">
        <v>1764.61</v>
      </c>
      <c r="BD142">
        <v>181.3</v>
      </c>
      <c r="BE142">
        <v>52.27</v>
      </c>
      <c r="BF142">
        <v>42.6</v>
      </c>
      <c r="BG142">
        <v>42.6</v>
      </c>
      <c r="BH142">
        <v>454.3</v>
      </c>
      <c r="BI142">
        <v>42.6</v>
      </c>
      <c r="BJ142">
        <v>486.35</v>
      </c>
      <c r="BK142">
        <v>70.650000000000006</v>
      </c>
      <c r="BL142">
        <v>1607</v>
      </c>
      <c r="BM142">
        <v>1539.3</v>
      </c>
      <c r="BN142">
        <v>313.60000000000002</v>
      </c>
      <c r="BO142">
        <v>126</v>
      </c>
      <c r="BP142">
        <v>346.96</v>
      </c>
      <c r="BQ142">
        <v>48.99</v>
      </c>
      <c r="BR142">
        <v>30.43</v>
      </c>
      <c r="BS142">
        <v>1020691</v>
      </c>
      <c r="BT142">
        <v>10541.3</v>
      </c>
      <c r="BU142" s="13" t="str">
        <f>WSP[[#This Row],[Tier]]&amp;" - "&amp;DOLLAR(WSP[[#This Row],[United States]],2)&amp;" USD"</f>
        <v>140 - $48.99 USD</v>
      </c>
    </row>
    <row r="143" spans="1:73" x14ac:dyDescent="0.25">
      <c r="A143">
        <v>141</v>
      </c>
      <c r="B143">
        <v>49.34</v>
      </c>
      <c r="C143">
        <v>3750.6</v>
      </c>
      <c r="D143">
        <v>421.05</v>
      </c>
      <c r="E143">
        <v>60.9</v>
      </c>
      <c r="F143">
        <v>42.91</v>
      </c>
      <c r="G143">
        <v>4161.5</v>
      </c>
      <c r="H143">
        <v>42.91</v>
      </c>
      <c r="I143">
        <v>98</v>
      </c>
      <c r="J143">
        <v>64.37</v>
      </c>
      <c r="K143">
        <v>49.34</v>
      </c>
      <c r="L143">
        <v>31605</v>
      </c>
      <c r="M143" t="s">
        <v>530</v>
      </c>
      <c r="N143">
        <v>119280</v>
      </c>
      <c r="O143">
        <v>24675</v>
      </c>
      <c r="P143">
        <v>296.10000000000002</v>
      </c>
      <c r="Q143">
        <v>42.91</v>
      </c>
      <c r="R143">
        <v>857.65</v>
      </c>
      <c r="S143">
        <v>302.83</v>
      </c>
      <c r="T143">
        <v>303.27999999999997</v>
      </c>
      <c r="U143">
        <v>42.91</v>
      </c>
      <c r="V143">
        <v>42.91</v>
      </c>
      <c r="W143">
        <v>42.91</v>
      </c>
      <c r="X143">
        <v>42.91</v>
      </c>
      <c r="Y143">
        <v>42.91</v>
      </c>
      <c r="Z143">
        <v>395.85</v>
      </c>
      <c r="AA143">
        <v>8576.52</v>
      </c>
      <c r="AB143">
        <v>6415</v>
      </c>
      <c r="AC143">
        <v>2037</v>
      </c>
      <c r="AD143">
        <v>472500</v>
      </c>
      <c r="AE143">
        <v>42.91</v>
      </c>
      <c r="AF143">
        <v>225.75</v>
      </c>
      <c r="AG143">
        <v>42.91</v>
      </c>
      <c r="AH143">
        <v>4700</v>
      </c>
      <c r="AI143">
        <v>7331.8</v>
      </c>
      <c r="AJ143">
        <v>43527</v>
      </c>
      <c r="AK143">
        <v>42.91</v>
      </c>
      <c r="AL143">
        <v>70.97</v>
      </c>
      <c r="AM143">
        <v>114.04</v>
      </c>
      <c r="AN143">
        <v>42.91</v>
      </c>
      <c r="AO143">
        <v>155</v>
      </c>
      <c r="AP143">
        <v>42.91</v>
      </c>
      <c r="AQ143">
        <v>14629.3</v>
      </c>
      <c r="AR143">
        <v>655.20000000000005</v>
      </c>
      <c r="AS143">
        <v>42.91</v>
      </c>
      <c r="AT143">
        <v>63.32</v>
      </c>
      <c r="AU143">
        <v>364.84</v>
      </c>
      <c r="AV143">
        <v>4617.55</v>
      </c>
      <c r="AW143">
        <v>133.25</v>
      </c>
      <c r="AX143">
        <v>2113.3000000000002</v>
      </c>
      <c r="AY143">
        <v>146.69</v>
      </c>
      <c r="AZ143">
        <v>42.91</v>
      </c>
      <c r="BA143">
        <v>179.06</v>
      </c>
      <c r="BB143">
        <v>153.27000000000001</v>
      </c>
      <c r="BC143">
        <v>1776.78</v>
      </c>
      <c r="BD143">
        <v>181.65</v>
      </c>
      <c r="BE143">
        <v>52.6</v>
      </c>
      <c r="BF143">
        <v>42.91</v>
      </c>
      <c r="BG143">
        <v>42.91</v>
      </c>
      <c r="BH143">
        <v>456.05</v>
      </c>
      <c r="BI143">
        <v>42.91</v>
      </c>
      <c r="BJ143">
        <v>489.39</v>
      </c>
      <c r="BK143">
        <v>70.97</v>
      </c>
      <c r="BL143">
        <v>1622</v>
      </c>
      <c r="BM143">
        <v>1549.8</v>
      </c>
      <c r="BN143">
        <v>315.83999999999997</v>
      </c>
      <c r="BO143">
        <v>127.23</v>
      </c>
      <c r="BP143">
        <v>349.54</v>
      </c>
      <c r="BQ143">
        <v>49.34</v>
      </c>
      <c r="BR143">
        <v>30.58</v>
      </c>
      <c r="BS143">
        <v>1027983</v>
      </c>
      <c r="BT143">
        <v>10616.62</v>
      </c>
      <c r="BU143" s="13" t="str">
        <f>WSP[[#This Row],[Tier]]&amp;" - "&amp;DOLLAR(WSP[[#This Row],[United States]],2)&amp;" USD"</f>
        <v>141 - $49.34 USD</v>
      </c>
    </row>
    <row r="144" spans="1:73" x14ac:dyDescent="0.25">
      <c r="A144">
        <v>142</v>
      </c>
      <c r="B144">
        <v>49.69</v>
      </c>
      <c r="C144">
        <v>3777.2</v>
      </c>
      <c r="D144">
        <v>422.8</v>
      </c>
      <c r="E144">
        <v>61.38</v>
      </c>
      <c r="F144">
        <v>43.21</v>
      </c>
      <c r="G144">
        <v>4193</v>
      </c>
      <c r="H144">
        <v>43.21</v>
      </c>
      <c r="I144">
        <v>98.7</v>
      </c>
      <c r="J144">
        <v>64.83</v>
      </c>
      <c r="K144">
        <v>49.69</v>
      </c>
      <c r="L144">
        <v>31780</v>
      </c>
      <c r="M144" t="s">
        <v>530</v>
      </c>
      <c r="N144">
        <v>119630</v>
      </c>
      <c r="O144">
        <v>24850</v>
      </c>
      <c r="P144">
        <v>298.2</v>
      </c>
      <c r="Q144">
        <v>43.21</v>
      </c>
      <c r="R144">
        <v>863.74</v>
      </c>
      <c r="S144">
        <v>304.35000000000002</v>
      </c>
      <c r="T144">
        <v>305.55</v>
      </c>
      <c r="U144">
        <v>43.21</v>
      </c>
      <c r="V144">
        <v>43.21</v>
      </c>
      <c r="W144">
        <v>43.21</v>
      </c>
      <c r="X144">
        <v>43.21</v>
      </c>
      <c r="Y144">
        <v>43.21</v>
      </c>
      <c r="Z144">
        <v>400.4</v>
      </c>
      <c r="AA144">
        <v>8637.39</v>
      </c>
      <c r="AB144">
        <v>6460</v>
      </c>
      <c r="AC144">
        <v>2044</v>
      </c>
      <c r="AD144">
        <v>476000</v>
      </c>
      <c r="AE144">
        <v>43.21</v>
      </c>
      <c r="AF144">
        <v>227.5</v>
      </c>
      <c r="AG144">
        <v>43.21</v>
      </c>
      <c r="AH144">
        <v>4733</v>
      </c>
      <c r="AI144">
        <v>7384.3</v>
      </c>
      <c r="AJ144">
        <v>43845</v>
      </c>
      <c r="AK144">
        <v>43.21</v>
      </c>
      <c r="AL144">
        <v>71.3</v>
      </c>
      <c r="AM144">
        <v>114.86</v>
      </c>
      <c r="AN144">
        <v>43.21</v>
      </c>
      <c r="AO144">
        <v>156</v>
      </c>
      <c r="AP144">
        <v>43.21</v>
      </c>
      <c r="AQ144">
        <v>14734.3</v>
      </c>
      <c r="AR144">
        <v>660.1</v>
      </c>
      <c r="AS144">
        <v>43.21</v>
      </c>
      <c r="AT144">
        <v>63.67</v>
      </c>
      <c r="AU144">
        <v>366.24</v>
      </c>
      <c r="AV144">
        <v>4650.8</v>
      </c>
      <c r="AW144">
        <v>134.19</v>
      </c>
      <c r="AX144">
        <v>2127.3000000000002</v>
      </c>
      <c r="AY144">
        <v>147.30000000000001</v>
      </c>
      <c r="AZ144">
        <v>43.21</v>
      </c>
      <c r="BA144">
        <v>180.32</v>
      </c>
      <c r="BB144">
        <v>154.37</v>
      </c>
      <c r="BC144">
        <v>1788.96</v>
      </c>
      <c r="BD144">
        <v>182</v>
      </c>
      <c r="BE144">
        <v>52.93</v>
      </c>
      <c r="BF144">
        <v>43.21</v>
      </c>
      <c r="BG144">
        <v>43.21</v>
      </c>
      <c r="BH144">
        <v>457.8</v>
      </c>
      <c r="BI144">
        <v>43.21</v>
      </c>
      <c r="BJ144">
        <v>492.43</v>
      </c>
      <c r="BK144">
        <v>71.3</v>
      </c>
      <c r="BL144">
        <v>1637</v>
      </c>
      <c r="BM144">
        <v>1560.3</v>
      </c>
      <c r="BN144">
        <v>318.08</v>
      </c>
      <c r="BO144">
        <v>128.44999999999999</v>
      </c>
      <c r="BP144">
        <v>352.13</v>
      </c>
      <c r="BQ144">
        <v>49.69</v>
      </c>
      <c r="BR144">
        <v>30.73</v>
      </c>
      <c r="BS144">
        <v>1035275</v>
      </c>
      <c r="BT144">
        <v>10691.94</v>
      </c>
      <c r="BU144" s="13" t="str">
        <f>WSP[[#This Row],[Tier]]&amp;" - "&amp;DOLLAR(WSP[[#This Row],[United States]],2)&amp;" USD"</f>
        <v>142 - $49.69 USD</v>
      </c>
    </row>
    <row r="145" spans="1:73" x14ac:dyDescent="0.25">
      <c r="A145">
        <v>143</v>
      </c>
      <c r="B145">
        <v>50.04</v>
      </c>
      <c r="C145">
        <v>3803.8</v>
      </c>
      <c r="D145">
        <v>424.55</v>
      </c>
      <c r="E145">
        <v>61.85</v>
      </c>
      <c r="F145">
        <v>43.52</v>
      </c>
      <c r="G145">
        <v>4224.5</v>
      </c>
      <c r="H145">
        <v>43.52</v>
      </c>
      <c r="I145">
        <v>99.4</v>
      </c>
      <c r="J145">
        <v>65.28</v>
      </c>
      <c r="K145">
        <v>50.04</v>
      </c>
      <c r="L145">
        <v>31955</v>
      </c>
      <c r="M145" t="s">
        <v>530</v>
      </c>
      <c r="N145">
        <v>119980</v>
      </c>
      <c r="O145">
        <v>25025</v>
      </c>
      <c r="P145">
        <v>300.3</v>
      </c>
      <c r="Q145">
        <v>43.52</v>
      </c>
      <c r="R145">
        <v>869.83</v>
      </c>
      <c r="S145">
        <v>305.87</v>
      </c>
      <c r="T145">
        <v>307.83</v>
      </c>
      <c r="U145">
        <v>43.52</v>
      </c>
      <c r="V145">
        <v>43.52</v>
      </c>
      <c r="W145">
        <v>43.52</v>
      </c>
      <c r="X145">
        <v>43.52</v>
      </c>
      <c r="Y145">
        <v>43.52</v>
      </c>
      <c r="Z145">
        <v>404.95</v>
      </c>
      <c r="AA145">
        <v>8698.26</v>
      </c>
      <c r="AB145">
        <v>6506</v>
      </c>
      <c r="AC145">
        <v>2051</v>
      </c>
      <c r="AD145">
        <v>479500</v>
      </c>
      <c r="AE145">
        <v>43.52</v>
      </c>
      <c r="AF145">
        <v>229.25</v>
      </c>
      <c r="AG145">
        <v>43.52</v>
      </c>
      <c r="AH145">
        <v>4767</v>
      </c>
      <c r="AI145">
        <v>7436.8</v>
      </c>
      <c r="AJ145">
        <v>44164</v>
      </c>
      <c r="AK145">
        <v>43.52</v>
      </c>
      <c r="AL145">
        <v>71.62</v>
      </c>
      <c r="AM145">
        <v>115.68</v>
      </c>
      <c r="AN145">
        <v>43.52</v>
      </c>
      <c r="AO145">
        <v>157</v>
      </c>
      <c r="AP145">
        <v>43.52</v>
      </c>
      <c r="AQ145">
        <v>14839.3</v>
      </c>
      <c r="AR145">
        <v>665</v>
      </c>
      <c r="AS145">
        <v>43.52</v>
      </c>
      <c r="AT145">
        <v>64.02</v>
      </c>
      <c r="AU145">
        <v>367.64</v>
      </c>
      <c r="AV145">
        <v>4684.05</v>
      </c>
      <c r="AW145">
        <v>135.13999999999999</v>
      </c>
      <c r="AX145">
        <v>2141.3000000000002</v>
      </c>
      <c r="AY145">
        <v>147.91</v>
      </c>
      <c r="AZ145">
        <v>43.52</v>
      </c>
      <c r="BA145">
        <v>181.58</v>
      </c>
      <c r="BB145">
        <v>155.46</v>
      </c>
      <c r="BC145">
        <v>1801.13</v>
      </c>
      <c r="BD145">
        <v>182.35</v>
      </c>
      <c r="BE145">
        <v>53.25</v>
      </c>
      <c r="BF145">
        <v>43.52</v>
      </c>
      <c r="BG145">
        <v>43.52</v>
      </c>
      <c r="BH145">
        <v>459.55</v>
      </c>
      <c r="BI145">
        <v>43.52</v>
      </c>
      <c r="BJ145">
        <v>495.48</v>
      </c>
      <c r="BK145">
        <v>71.62</v>
      </c>
      <c r="BL145">
        <v>1653</v>
      </c>
      <c r="BM145">
        <v>1570.8</v>
      </c>
      <c r="BN145">
        <v>320.32</v>
      </c>
      <c r="BO145">
        <v>129.68</v>
      </c>
      <c r="BP145">
        <v>354.72</v>
      </c>
      <c r="BQ145">
        <v>50.04</v>
      </c>
      <c r="BR145">
        <v>30.89</v>
      </c>
      <c r="BS145">
        <v>1042567</v>
      </c>
      <c r="BT145">
        <v>10767.26</v>
      </c>
      <c r="BU145" s="13" t="str">
        <f>WSP[[#This Row],[Tier]]&amp;" - "&amp;DOLLAR(WSP[[#This Row],[United States]],2)&amp;" USD"</f>
        <v>143 - $50.04 USD</v>
      </c>
    </row>
    <row r="146" spans="1:73" x14ac:dyDescent="0.25">
      <c r="A146">
        <v>144</v>
      </c>
      <c r="B146">
        <v>50.39</v>
      </c>
      <c r="C146">
        <v>3830.4</v>
      </c>
      <c r="D146">
        <v>426.3</v>
      </c>
      <c r="E146">
        <v>62.33</v>
      </c>
      <c r="F146">
        <v>43.82</v>
      </c>
      <c r="G146">
        <v>4256</v>
      </c>
      <c r="H146">
        <v>43.82</v>
      </c>
      <c r="I146">
        <v>100.1</v>
      </c>
      <c r="J146">
        <v>65.739999999999995</v>
      </c>
      <c r="K146">
        <v>50.39</v>
      </c>
      <c r="L146">
        <v>32130</v>
      </c>
      <c r="M146" t="s">
        <v>530</v>
      </c>
      <c r="N146">
        <v>120330</v>
      </c>
      <c r="O146">
        <v>25200</v>
      </c>
      <c r="P146">
        <v>302.39999999999998</v>
      </c>
      <c r="Q146">
        <v>43.82</v>
      </c>
      <c r="R146">
        <v>875.91</v>
      </c>
      <c r="S146">
        <v>307.39</v>
      </c>
      <c r="T146">
        <v>310.10000000000002</v>
      </c>
      <c r="U146">
        <v>43.82</v>
      </c>
      <c r="V146">
        <v>43.82</v>
      </c>
      <c r="W146">
        <v>43.82</v>
      </c>
      <c r="X146">
        <v>43.82</v>
      </c>
      <c r="Y146">
        <v>43.82</v>
      </c>
      <c r="Z146">
        <v>409.5</v>
      </c>
      <c r="AA146">
        <v>8759.1299999999992</v>
      </c>
      <c r="AB146">
        <v>6551</v>
      </c>
      <c r="AC146">
        <v>2058</v>
      </c>
      <c r="AD146">
        <v>483000</v>
      </c>
      <c r="AE146">
        <v>43.82</v>
      </c>
      <c r="AF146">
        <v>231</v>
      </c>
      <c r="AG146">
        <v>43.82</v>
      </c>
      <c r="AH146">
        <v>4800</v>
      </c>
      <c r="AI146">
        <v>7489.3</v>
      </c>
      <c r="AJ146">
        <v>44482</v>
      </c>
      <c r="AK146">
        <v>43.82</v>
      </c>
      <c r="AL146">
        <v>71.94</v>
      </c>
      <c r="AM146">
        <v>116.5</v>
      </c>
      <c r="AN146">
        <v>43.82</v>
      </c>
      <c r="AO146">
        <v>158</v>
      </c>
      <c r="AP146">
        <v>43.82</v>
      </c>
      <c r="AQ146">
        <v>14944.3</v>
      </c>
      <c r="AR146">
        <v>669.9</v>
      </c>
      <c r="AS146">
        <v>43.82</v>
      </c>
      <c r="AT146">
        <v>64.37</v>
      </c>
      <c r="AU146">
        <v>369.04</v>
      </c>
      <c r="AV146">
        <v>4717.3</v>
      </c>
      <c r="AW146">
        <v>136.08000000000001</v>
      </c>
      <c r="AX146">
        <v>2155.3000000000002</v>
      </c>
      <c r="AY146">
        <v>148.52000000000001</v>
      </c>
      <c r="AZ146">
        <v>43.82</v>
      </c>
      <c r="BA146">
        <v>182.84</v>
      </c>
      <c r="BB146">
        <v>156.56</v>
      </c>
      <c r="BC146">
        <v>1813.3</v>
      </c>
      <c r="BD146">
        <v>182.7</v>
      </c>
      <c r="BE146">
        <v>53.58</v>
      </c>
      <c r="BF146">
        <v>43.82</v>
      </c>
      <c r="BG146">
        <v>43.82</v>
      </c>
      <c r="BH146">
        <v>461.3</v>
      </c>
      <c r="BI146">
        <v>43.82</v>
      </c>
      <c r="BJ146">
        <v>498.52</v>
      </c>
      <c r="BK146">
        <v>71.94</v>
      </c>
      <c r="BL146">
        <v>1668</v>
      </c>
      <c r="BM146">
        <v>1581.3</v>
      </c>
      <c r="BN146">
        <v>322.56</v>
      </c>
      <c r="BO146">
        <v>130.9</v>
      </c>
      <c r="BP146">
        <v>357.3</v>
      </c>
      <c r="BQ146">
        <v>50.39</v>
      </c>
      <c r="BR146">
        <v>31.04</v>
      </c>
      <c r="BS146">
        <v>1049859</v>
      </c>
      <c r="BT146">
        <v>10842.58</v>
      </c>
      <c r="BU146" s="13" t="str">
        <f>WSP[[#This Row],[Tier]]&amp;" - "&amp;DOLLAR(WSP[[#This Row],[United States]],2)&amp;" USD"</f>
        <v>144 - $50.39 USD</v>
      </c>
    </row>
    <row r="147" spans="1:73" x14ac:dyDescent="0.25">
      <c r="A147">
        <v>145</v>
      </c>
      <c r="B147">
        <v>50.74</v>
      </c>
      <c r="C147">
        <v>3857</v>
      </c>
      <c r="D147">
        <v>428.05</v>
      </c>
      <c r="E147">
        <v>62.81</v>
      </c>
      <c r="F147">
        <v>44.12</v>
      </c>
      <c r="G147">
        <v>4287.5</v>
      </c>
      <c r="H147">
        <v>44.12</v>
      </c>
      <c r="I147">
        <v>100.8</v>
      </c>
      <c r="J147">
        <v>66.2</v>
      </c>
      <c r="K147">
        <v>50.74</v>
      </c>
      <c r="L147">
        <v>32305</v>
      </c>
      <c r="M147" t="s">
        <v>530</v>
      </c>
      <c r="N147">
        <v>120680</v>
      </c>
      <c r="O147">
        <v>25375</v>
      </c>
      <c r="P147">
        <v>304.5</v>
      </c>
      <c r="Q147">
        <v>44.12</v>
      </c>
      <c r="R147">
        <v>882</v>
      </c>
      <c r="S147">
        <v>308.91000000000003</v>
      </c>
      <c r="T147">
        <v>312.38</v>
      </c>
      <c r="U147">
        <v>44.12</v>
      </c>
      <c r="V147">
        <v>44.12</v>
      </c>
      <c r="W147">
        <v>44.12</v>
      </c>
      <c r="X147">
        <v>44.12</v>
      </c>
      <c r="Y147">
        <v>44.12</v>
      </c>
      <c r="Z147">
        <v>414.05</v>
      </c>
      <c r="AA147">
        <v>8820</v>
      </c>
      <c r="AB147">
        <v>6597</v>
      </c>
      <c r="AC147">
        <v>2065</v>
      </c>
      <c r="AD147">
        <v>486500</v>
      </c>
      <c r="AE147">
        <v>44.12</v>
      </c>
      <c r="AF147">
        <v>232.75</v>
      </c>
      <c r="AG147">
        <v>44.12</v>
      </c>
      <c r="AH147">
        <v>4833</v>
      </c>
      <c r="AI147">
        <v>7541.8</v>
      </c>
      <c r="AJ147">
        <v>44800</v>
      </c>
      <c r="AK147">
        <v>44.12</v>
      </c>
      <c r="AL147">
        <v>72.27</v>
      </c>
      <c r="AM147">
        <v>117.33</v>
      </c>
      <c r="AN147">
        <v>44.12</v>
      </c>
      <c r="AO147">
        <v>159</v>
      </c>
      <c r="AP147">
        <v>44.12</v>
      </c>
      <c r="AQ147">
        <v>15049.3</v>
      </c>
      <c r="AR147">
        <v>674.8</v>
      </c>
      <c r="AS147">
        <v>44.12</v>
      </c>
      <c r="AT147">
        <v>64.72</v>
      </c>
      <c r="AU147">
        <v>370.44</v>
      </c>
      <c r="AV147">
        <v>4750.55</v>
      </c>
      <c r="AW147">
        <v>137.03</v>
      </c>
      <c r="AX147">
        <v>2169.3000000000002</v>
      </c>
      <c r="AY147">
        <v>149.12</v>
      </c>
      <c r="AZ147">
        <v>44.12</v>
      </c>
      <c r="BA147">
        <v>184.1</v>
      </c>
      <c r="BB147">
        <v>157.65</v>
      </c>
      <c r="BC147">
        <v>1825.48</v>
      </c>
      <c r="BD147">
        <v>183.05</v>
      </c>
      <c r="BE147">
        <v>53.91</v>
      </c>
      <c r="BF147">
        <v>44.12</v>
      </c>
      <c r="BG147">
        <v>44.12</v>
      </c>
      <c r="BH147">
        <v>463.05</v>
      </c>
      <c r="BI147">
        <v>44.12</v>
      </c>
      <c r="BJ147">
        <v>501.57</v>
      </c>
      <c r="BK147">
        <v>72.27</v>
      </c>
      <c r="BL147">
        <v>1683</v>
      </c>
      <c r="BM147">
        <v>1591.8</v>
      </c>
      <c r="BN147">
        <v>324.8</v>
      </c>
      <c r="BO147">
        <v>132.13</v>
      </c>
      <c r="BP147">
        <v>359.89</v>
      </c>
      <c r="BQ147">
        <v>50.74</v>
      </c>
      <c r="BR147">
        <v>31.19</v>
      </c>
      <c r="BS147">
        <v>1057151</v>
      </c>
      <c r="BT147">
        <v>10917.9</v>
      </c>
      <c r="BU147" s="13" t="str">
        <f>WSP[[#This Row],[Tier]]&amp;" - "&amp;DOLLAR(WSP[[#This Row],[United States]],2)&amp;" USD"</f>
        <v>145 - $50.74 USD</v>
      </c>
    </row>
    <row r="148" spans="1:73" x14ac:dyDescent="0.25">
      <c r="A148">
        <v>146</v>
      </c>
      <c r="B148">
        <v>51.09</v>
      </c>
      <c r="C148">
        <v>3883.6</v>
      </c>
      <c r="D148">
        <v>429.8</v>
      </c>
      <c r="E148">
        <v>63.29</v>
      </c>
      <c r="F148">
        <v>44.43</v>
      </c>
      <c r="G148">
        <v>4319</v>
      </c>
      <c r="H148">
        <v>44.43</v>
      </c>
      <c r="I148">
        <v>101.5</v>
      </c>
      <c r="J148">
        <v>66.650000000000006</v>
      </c>
      <c r="K148">
        <v>51.09</v>
      </c>
      <c r="L148">
        <v>32480</v>
      </c>
      <c r="M148" t="s">
        <v>530</v>
      </c>
      <c r="N148">
        <v>121030</v>
      </c>
      <c r="O148">
        <v>25550</v>
      </c>
      <c r="P148">
        <v>306.60000000000002</v>
      </c>
      <c r="Q148">
        <v>44.43</v>
      </c>
      <c r="R148">
        <v>888.09</v>
      </c>
      <c r="S148">
        <v>310.43</v>
      </c>
      <c r="T148">
        <v>314.64999999999998</v>
      </c>
      <c r="U148">
        <v>44.43</v>
      </c>
      <c r="V148">
        <v>44.43</v>
      </c>
      <c r="W148">
        <v>44.43</v>
      </c>
      <c r="X148">
        <v>44.43</v>
      </c>
      <c r="Y148">
        <v>44.43</v>
      </c>
      <c r="Z148">
        <v>418.6</v>
      </c>
      <c r="AA148">
        <v>8880.8700000000008</v>
      </c>
      <c r="AB148">
        <v>6642</v>
      </c>
      <c r="AC148">
        <v>2072</v>
      </c>
      <c r="AD148">
        <v>490000</v>
      </c>
      <c r="AE148">
        <v>44.43</v>
      </c>
      <c r="AF148">
        <v>234.5</v>
      </c>
      <c r="AG148">
        <v>44.43</v>
      </c>
      <c r="AH148">
        <v>4867</v>
      </c>
      <c r="AI148">
        <v>7594.3</v>
      </c>
      <c r="AJ148">
        <v>45118</v>
      </c>
      <c r="AK148">
        <v>44.43</v>
      </c>
      <c r="AL148">
        <v>72.59</v>
      </c>
      <c r="AM148">
        <v>118.15</v>
      </c>
      <c r="AN148">
        <v>44.43</v>
      </c>
      <c r="AO148">
        <v>160</v>
      </c>
      <c r="AP148">
        <v>44.43</v>
      </c>
      <c r="AQ148">
        <v>15154.3</v>
      </c>
      <c r="AR148">
        <v>679.7</v>
      </c>
      <c r="AS148">
        <v>44.43</v>
      </c>
      <c r="AT148">
        <v>65.069999999999993</v>
      </c>
      <c r="AU148">
        <v>371.84</v>
      </c>
      <c r="AV148">
        <v>4783.8</v>
      </c>
      <c r="AW148">
        <v>137.97</v>
      </c>
      <c r="AX148">
        <v>2183.3000000000002</v>
      </c>
      <c r="AY148">
        <v>149.72999999999999</v>
      </c>
      <c r="AZ148">
        <v>44.43</v>
      </c>
      <c r="BA148">
        <v>185.36</v>
      </c>
      <c r="BB148">
        <v>158.75</v>
      </c>
      <c r="BC148">
        <v>1837.65</v>
      </c>
      <c r="BD148">
        <v>183.4</v>
      </c>
      <c r="BE148">
        <v>54.23</v>
      </c>
      <c r="BF148">
        <v>44.43</v>
      </c>
      <c r="BG148">
        <v>44.43</v>
      </c>
      <c r="BH148">
        <v>464.8</v>
      </c>
      <c r="BI148">
        <v>44.43</v>
      </c>
      <c r="BJ148">
        <v>504.61</v>
      </c>
      <c r="BK148">
        <v>72.59</v>
      </c>
      <c r="BL148">
        <v>1699</v>
      </c>
      <c r="BM148">
        <v>1602.3</v>
      </c>
      <c r="BN148">
        <v>327.04000000000002</v>
      </c>
      <c r="BO148">
        <v>133.35</v>
      </c>
      <c r="BP148">
        <v>362.48</v>
      </c>
      <c r="BQ148">
        <v>51.09</v>
      </c>
      <c r="BR148">
        <v>31.34</v>
      </c>
      <c r="BS148">
        <v>1064442</v>
      </c>
      <c r="BT148">
        <v>10993.22</v>
      </c>
      <c r="BU148" s="13" t="str">
        <f>WSP[[#This Row],[Tier]]&amp;" - "&amp;DOLLAR(WSP[[#This Row],[United States]],2)&amp;" USD"</f>
        <v>146 - $51.09 USD</v>
      </c>
    </row>
    <row r="149" spans="1:73" x14ac:dyDescent="0.25">
      <c r="A149">
        <v>147</v>
      </c>
      <c r="B149">
        <v>51.44</v>
      </c>
      <c r="C149">
        <v>3910.2</v>
      </c>
      <c r="D149">
        <v>431.55</v>
      </c>
      <c r="E149">
        <v>63.76</v>
      </c>
      <c r="F149">
        <v>44.73</v>
      </c>
      <c r="G149">
        <v>4350.5</v>
      </c>
      <c r="H149">
        <v>44.73</v>
      </c>
      <c r="I149">
        <v>102.2</v>
      </c>
      <c r="J149">
        <v>67.11</v>
      </c>
      <c r="K149">
        <v>51.44</v>
      </c>
      <c r="L149">
        <v>32655</v>
      </c>
      <c r="M149" t="s">
        <v>530</v>
      </c>
      <c r="N149">
        <v>121380</v>
      </c>
      <c r="O149">
        <v>25725</v>
      </c>
      <c r="P149">
        <v>308.7</v>
      </c>
      <c r="Q149">
        <v>44.73</v>
      </c>
      <c r="R149">
        <v>894.17</v>
      </c>
      <c r="S149">
        <v>311.95999999999998</v>
      </c>
      <c r="T149">
        <v>316.93</v>
      </c>
      <c r="U149">
        <v>44.73</v>
      </c>
      <c r="V149">
        <v>44.73</v>
      </c>
      <c r="W149">
        <v>44.73</v>
      </c>
      <c r="X149">
        <v>44.73</v>
      </c>
      <c r="Y149">
        <v>44.73</v>
      </c>
      <c r="Z149">
        <v>423.15</v>
      </c>
      <c r="AA149">
        <v>8941.74</v>
      </c>
      <c r="AB149">
        <v>6688</v>
      </c>
      <c r="AC149">
        <v>2079</v>
      </c>
      <c r="AD149">
        <v>493500</v>
      </c>
      <c r="AE149">
        <v>44.73</v>
      </c>
      <c r="AF149">
        <v>236.25</v>
      </c>
      <c r="AG149">
        <v>44.73</v>
      </c>
      <c r="AH149">
        <v>4900</v>
      </c>
      <c r="AI149">
        <v>7646.8</v>
      </c>
      <c r="AJ149">
        <v>45436</v>
      </c>
      <c r="AK149">
        <v>44.73</v>
      </c>
      <c r="AL149">
        <v>72.92</v>
      </c>
      <c r="AM149">
        <v>118.97</v>
      </c>
      <c r="AN149">
        <v>44.73</v>
      </c>
      <c r="AO149">
        <v>161</v>
      </c>
      <c r="AP149">
        <v>44.73</v>
      </c>
      <c r="AQ149">
        <v>15259.3</v>
      </c>
      <c r="AR149">
        <v>684.6</v>
      </c>
      <c r="AS149">
        <v>44.73</v>
      </c>
      <c r="AT149">
        <v>65.42</v>
      </c>
      <c r="AU149">
        <v>373.24</v>
      </c>
      <c r="AV149">
        <v>4817.05</v>
      </c>
      <c r="AW149">
        <v>138.91999999999999</v>
      </c>
      <c r="AX149">
        <v>2197.3000000000002</v>
      </c>
      <c r="AY149">
        <v>150.34</v>
      </c>
      <c r="AZ149">
        <v>44.73</v>
      </c>
      <c r="BA149">
        <v>186.62</v>
      </c>
      <c r="BB149">
        <v>159.84</v>
      </c>
      <c r="BC149">
        <v>1849.83</v>
      </c>
      <c r="BD149">
        <v>183.75</v>
      </c>
      <c r="BE149">
        <v>54.56</v>
      </c>
      <c r="BF149">
        <v>44.73</v>
      </c>
      <c r="BG149">
        <v>44.73</v>
      </c>
      <c r="BH149">
        <v>466.55</v>
      </c>
      <c r="BI149">
        <v>44.73</v>
      </c>
      <c r="BJ149">
        <v>507.65</v>
      </c>
      <c r="BK149">
        <v>72.92</v>
      </c>
      <c r="BL149">
        <v>1714</v>
      </c>
      <c r="BM149">
        <v>1612.8</v>
      </c>
      <c r="BN149">
        <v>329.28</v>
      </c>
      <c r="BO149">
        <v>134.58000000000001</v>
      </c>
      <c r="BP149">
        <v>365.07</v>
      </c>
      <c r="BQ149">
        <v>51.44</v>
      </c>
      <c r="BR149">
        <v>31.49</v>
      </c>
      <c r="BS149">
        <v>1071734</v>
      </c>
      <c r="BT149">
        <v>11068.54</v>
      </c>
      <c r="BU149" s="13" t="str">
        <f>WSP[[#This Row],[Tier]]&amp;" - "&amp;DOLLAR(WSP[[#This Row],[United States]],2)&amp;" USD"</f>
        <v>147 - $51.44 USD</v>
      </c>
    </row>
    <row r="150" spans="1:73" x14ac:dyDescent="0.25">
      <c r="A150">
        <v>148</v>
      </c>
      <c r="B150">
        <v>51.79</v>
      </c>
      <c r="C150">
        <v>3936.8</v>
      </c>
      <c r="D150">
        <v>433.3</v>
      </c>
      <c r="E150">
        <v>64.239999999999995</v>
      </c>
      <c r="F150">
        <v>45.04</v>
      </c>
      <c r="G150">
        <v>4382</v>
      </c>
      <c r="H150">
        <v>45.04</v>
      </c>
      <c r="I150">
        <v>102.9</v>
      </c>
      <c r="J150">
        <v>67.569999999999993</v>
      </c>
      <c r="K150">
        <v>51.79</v>
      </c>
      <c r="L150">
        <v>32830</v>
      </c>
      <c r="M150" t="s">
        <v>530</v>
      </c>
      <c r="N150">
        <v>121730</v>
      </c>
      <c r="O150">
        <v>25900</v>
      </c>
      <c r="P150">
        <v>310.8</v>
      </c>
      <c r="Q150">
        <v>45.04</v>
      </c>
      <c r="R150">
        <v>900.26</v>
      </c>
      <c r="S150">
        <v>313.48</v>
      </c>
      <c r="T150">
        <v>319.2</v>
      </c>
      <c r="U150">
        <v>45.04</v>
      </c>
      <c r="V150">
        <v>45.04</v>
      </c>
      <c r="W150">
        <v>45.04</v>
      </c>
      <c r="X150">
        <v>45.04</v>
      </c>
      <c r="Y150">
        <v>45.04</v>
      </c>
      <c r="Z150">
        <v>427.7</v>
      </c>
      <c r="AA150">
        <v>9002.61</v>
      </c>
      <c r="AB150">
        <v>6733</v>
      </c>
      <c r="AC150">
        <v>2086</v>
      </c>
      <c r="AD150">
        <v>497000</v>
      </c>
      <c r="AE150">
        <v>45.04</v>
      </c>
      <c r="AF150">
        <v>238</v>
      </c>
      <c r="AG150">
        <v>45.04</v>
      </c>
      <c r="AH150">
        <v>4933</v>
      </c>
      <c r="AI150">
        <v>7699.3</v>
      </c>
      <c r="AJ150">
        <v>45755</v>
      </c>
      <c r="AK150">
        <v>45.04</v>
      </c>
      <c r="AL150">
        <v>73.239999999999995</v>
      </c>
      <c r="AM150">
        <v>119.79</v>
      </c>
      <c r="AN150">
        <v>45.04</v>
      </c>
      <c r="AO150">
        <v>162</v>
      </c>
      <c r="AP150">
        <v>45.04</v>
      </c>
      <c r="AQ150">
        <v>15364.3</v>
      </c>
      <c r="AR150">
        <v>689.5</v>
      </c>
      <c r="AS150">
        <v>45.04</v>
      </c>
      <c r="AT150">
        <v>65.77</v>
      </c>
      <c r="AU150">
        <v>374.64</v>
      </c>
      <c r="AV150">
        <v>4850.3</v>
      </c>
      <c r="AW150">
        <v>139.86000000000001</v>
      </c>
      <c r="AX150">
        <v>2211.3000000000002</v>
      </c>
      <c r="AY150">
        <v>150.94999999999999</v>
      </c>
      <c r="AZ150">
        <v>45.04</v>
      </c>
      <c r="BA150">
        <v>187.88</v>
      </c>
      <c r="BB150">
        <v>160.94</v>
      </c>
      <c r="BC150">
        <v>1862</v>
      </c>
      <c r="BD150">
        <v>184.1</v>
      </c>
      <c r="BE150">
        <v>54.89</v>
      </c>
      <c r="BF150">
        <v>45.04</v>
      </c>
      <c r="BG150">
        <v>45.04</v>
      </c>
      <c r="BH150">
        <v>468.3</v>
      </c>
      <c r="BI150">
        <v>45.04</v>
      </c>
      <c r="BJ150">
        <v>510.7</v>
      </c>
      <c r="BK150">
        <v>73.239999999999995</v>
      </c>
      <c r="BL150">
        <v>1729</v>
      </c>
      <c r="BM150">
        <v>1623.3</v>
      </c>
      <c r="BN150">
        <v>331.52</v>
      </c>
      <c r="BO150">
        <v>135.80000000000001</v>
      </c>
      <c r="BP150">
        <v>367.65</v>
      </c>
      <c r="BQ150">
        <v>51.79</v>
      </c>
      <c r="BR150">
        <v>31.65</v>
      </c>
      <c r="BS150">
        <v>1079026</v>
      </c>
      <c r="BT150">
        <v>11143.86</v>
      </c>
      <c r="BU150" s="13" t="str">
        <f>WSP[[#This Row],[Tier]]&amp;" - "&amp;DOLLAR(WSP[[#This Row],[United States]],2)&amp;" USD"</f>
        <v>148 - $51.79 USD</v>
      </c>
    </row>
    <row r="151" spans="1:73" x14ac:dyDescent="0.25">
      <c r="A151">
        <v>149</v>
      </c>
      <c r="B151">
        <v>52.14</v>
      </c>
      <c r="C151">
        <v>3963.4</v>
      </c>
      <c r="D151">
        <v>435.05</v>
      </c>
      <c r="E151">
        <v>64.72</v>
      </c>
      <c r="F151">
        <v>45.34</v>
      </c>
      <c r="G151">
        <v>4413.5</v>
      </c>
      <c r="H151">
        <v>45.34</v>
      </c>
      <c r="I151">
        <v>103.6</v>
      </c>
      <c r="J151">
        <v>68.02</v>
      </c>
      <c r="K151">
        <v>52.14</v>
      </c>
      <c r="L151">
        <v>33005</v>
      </c>
      <c r="M151" t="s">
        <v>530</v>
      </c>
      <c r="N151">
        <v>122080</v>
      </c>
      <c r="O151">
        <v>26075</v>
      </c>
      <c r="P151">
        <v>312.89999999999998</v>
      </c>
      <c r="Q151">
        <v>45.34</v>
      </c>
      <c r="R151">
        <v>906.35</v>
      </c>
      <c r="S151">
        <v>315</v>
      </c>
      <c r="T151">
        <v>321.48</v>
      </c>
      <c r="U151">
        <v>45.34</v>
      </c>
      <c r="V151">
        <v>45.34</v>
      </c>
      <c r="W151">
        <v>45.34</v>
      </c>
      <c r="X151">
        <v>45.34</v>
      </c>
      <c r="Y151">
        <v>45.34</v>
      </c>
      <c r="Z151">
        <v>432.25</v>
      </c>
      <c r="AA151">
        <v>9063.48</v>
      </c>
      <c r="AB151">
        <v>6779</v>
      </c>
      <c r="AC151">
        <v>2093</v>
      </c>
      <c r="AD151">
        <v>500500</v>
      </c>
      <c r="AE151">
        <v>45.34</v>
      </c>
      <c r="AF151">
        <v>239.75</v>
      </c>
      <c r="AG151">
        <v>45.34</v>
      </c>
      <c r="AH151">
        <v>4967</v>
      </c>
      <c r="AI151">
        <v>7751.8</v>
      </c>
      <c r="AJ151">
        <v>46073</v>
      </c>
      <c r="AK151">
        <v>45.34</v>
      </c>
      <c r="AL151">
        <v>73.56</v>
      </c>
      <c r="AM151">
        <v>120.61</v>
      </c>
      <c r="AN151">
        <v>45.34</v>
      </c>
      <c r="AO151">
        <v>163</v>
      </c>
      <c r="AP151">
        <v>45.34</v>
      </c>
      <c r="AQ151">
        <v>15469.3</v>
      </c>
      <c r="AR151">
        <v>694.4</v>
      </c>
      <c r="AS151">
        <v>45.34</v>
      </c>
      <c r="AT151">
        <v>66.12</v>
      </c>
      <c r="AU151">
        <v>376.04</v>
      </c>
      <c r="AV151">
        <v>4883.55</v>
      </c>
      <c r="AW151">
        <v>140.81</v>
      </c>
      <c r="AX151">
        <v>2225.3000000000002</v>
      </c>
      <c r="AY151">
        <v>151.56</v>
      </c>
      <c r="AZ151">
        <v>45.34</v>
      </c>
      <c r="BA151">
        <v>189.14</v>
      </c>
      <c r="BB151">
        <v>162.03</v>
      </c>
      <c r="BC151">
        <v>1874.17</v>
      </c>
      <c r="BD151">
        <v>184.45</v>
      </c>
      <c r="BE151">
        <v>55.21</v>
      </c>
      <c r="BF151">
        <v>45.34</v>
      </c>
      <c r="BG151">
        <v>45.34</v>
      </c>
      <c r="BH151">
        <v>470.05</v>
      </c>
      <c r="BI151">
        <v>45.34</v>
      </c>
      <c r="BJ151">
        <v>513.74</v>
      </c>
      <c r="BK151">
        <v>73.56</v>
      </c>
      <c r="BL151">
        <v>1745</v>
      </c>
      <c r="BM151">
        <v>1633.8</v>
      </c>
      <c r="BN151">
        <v>333.76</v>
      </c>
      <c r="BO151">
        <v>137.03</v>
      </c>
      <c r="BP151">
        <v>370.24</v>
      </c>
      <c r="BQ151">
        <v>52.14</v>
      </c>
      <c r="BR151">
        <v>31.8</v>
      </c>
      <c r="BS151">
        <v>1086318</v>
      </c>
      <c r="BT151">
        <v>11219.18</v>
      </c>
      <c r="BU151" s="13" t="str">
        <f>WSP[[#This Row],[Tier]]&amp;" - "&amp;DOLLAR(WSP[[#This Row],[United States]],2)&amp;" USD"</f>
        <v>149 - $52.14 USD</v>
      </c>
    </row>
    <row r="152" spans="1:73" x14ac:dyDescent="0.25">
      <c r="A152">
        <v>150</v>
      </c>
      <c r="B152">
        <v>52.49</v>
      </c>
      <c r="C152">
        <v>3990</v>
      </c>
      <c r="D152">
        <v>436.8</v>
      </c>
      <c r="E152">
        <v>65.2</v>
      </c>
      <c r="F152">
        <v>45.65</v>
      </c>
      <c r="G152">
        <v>4445</v>
      </c>
      <c r="H152">
        <v>45.65</v>
      </c>
      <c r="I152">
        <v>104.3</v>
      </c>
      <c r="J152">
        <v>68.48</v>
      </c>
      <c r="K152">
        <v>52.49</v>
      </c>
      <c r="L152">
        <v>33180</v>
      </c>
      <c r="M152" t="s">
        <v>530</v>
      </c>
      <c r="N152">
        <v>122430</v>
      </c>
      <c r="O152">
        <v>26250</v>
      </c>
      <c r="P152">
        <v>315</v>
      </c>
      <c r="Q152">
        <v>45.65</v>
      </c>
      <c r="R152">
        <v>912.43</v>
      </c>
      <c r="S152">
        <v>316.52</v>
      </c>
      <c r="T152">
        <v>323.75</v>
      </c>
      <c r="U152">
        <v>45.65</v>
      </c>
      <c r="V152">
        <v>45.65</v>
      </c>
      <c r="W152">
        <v>45.65</v>
      </c>
      <c r="X152">
        <v>45.65</v>
      </c>
      <c r="Y152">
        <v>45.65</v>
      </c>
      <c r="Z152">
        <v>436.8</v>
      </c>
      <c r="AA152">
        <v>9124.35</v>
      </c>
      <c r="AB152">
        <v>6824</v>
      </c>
      <c r="AC152">
        <v>2100</v>
      </c>
      <c r="AD152">
        <v>504000</v>
      </c>
      <c r="AE152">
        <v>45.65</v>
      </c>
      <c r="AF152">
        <v>241.5</v>
      </c>
      <c r="AG152">
        <v>45.65</v>
      </c>
      <c r="AH152">
        <v>5000</v>
      </c>
      <c r="AI152">
        <v>7804.3</v>
      </c>
      <c r="AJ152">
        <v>46391</v>
      </c>
      <c r="AK152">
        <v>45.65</v>
      </c>
      <c r="AL152">
        <v>73.89</v>
      </c>
      <c r="AM152">
        <v>121.43</v>
      </c>
      <c r="AN152">
        <v>45.65</v>
      </c>
      <c r="AO152">
        <v>165</v>
      </c>
      <c r="AP152">
        <v>45.65</v>
      </c>
      <c r="AQ152">
        <v>15574.3</v>
      </c>
      <c r="AR152">
        <v>699.3</v>
      </c>
      <c r="AS152">
        <v>45.65</v>
      </c>
      <c r="AT152">
        <v>66.47</v>
      </c>
      <c r="AU152">
        <v>377.44</v>
      </c>
      <c r="AV152">
        <v>4916.8</v>
      </c>
      <c r="AW152">
        <v>141.75</v>
      </c>
      <c r="AX152">
        <v>2239.3000000000002</v>
      </c>
      <c r="AY152">
        <v>152.16999999999999</v>
      </c>
      <c r="AZ152">
        <v>45.65</v>
      </c>
      <c r="BA152">
        <v>190.4</v>
      </c>
      <c r="BB152">
        <v>163.13</v>
      </c>
      <c r="BC152">
        <v>1886.35</v>
      </c>
      <c r="BD152">
        <v>184.8</v>
      </c>
      <c r="BE152">
        <v>55.54</v>
      </c>
      <c r="BF152">
        <v>45.65</v>
      </c>
      <c r="BG152">
        <v>45.65</v>
      </c>
      <c r="BH152">
        <v>471.8</v>
      </c>
      <c r="BI152">
        <v>45.65</v>
      </c>
      <c r="BJ152">
        <v>516.78</v>
      </c>
      <c r="BK152">
        <v>73.89</v>
      </c>
      <c r="BL152">
        <v>1760</v>
      </c>
      <c r="BM152">
        <v>1644.3</v>
      </c>
      <c r="BN152">
        <v>336</v>
      </c>
      <c r="BO152">
        <v>138.25</v>
      </c>
      <c r="BP152">
        <v>372.83</v>
      </c>
      <c r="BQ152">
        <v>52.49</v>
      </c>
      <c r="BR152">
        <v>31.95</v>
      </c>
      <c r="BS152">
        <v>1093610</v>
      </c>
      <c r="BT152">
        <v>11294.5</v>
      </c>
      <c r="BU152" s="13" t="str">
        <f>WSP[[#This Row],[Tier]]&amp;" - "&amp;DOLLAR(WSP[[#This Row],[United States]],2)&amp;" USD"</f>
        <v>150 - $52.49 USD</v>
      </c>
    </row>
    <row r="153" spans="1:73" x14ac:dyDescent="0.25">
      <c r="A153">
        <v>151</v>
      </c>
      <c r="B153">
        <v>52.84</v>
      </c>
      <c r="C153">
        <v>4016.6</v>
      </c>
      <c r="D153">
        <v>438.55</v>
      </c>
      <c r="E153">
        <v>65.67</v>
      </c>
      <c r="F153">
        <v>45.95</v>
      </c>
      <c r="G153">
        <v>4476.5</v>
      </c>
      <c r="H153">
        <v>45.95</v>
      </c>
      <c r="I153">
        <v>105</v>
      </c>
      <c r="J153">
        <v>68.930000000000007</v>
      </c>
      <c r="K153">
        <v>52.84</v>
      </c>
      <c r="L153">
        <v>33355</v>
      </c>
      <c r="M153" t="s">
        <v>530</v>
      </c>
      <c r="N153">
        <v>122780</v>
      </c>
      <c r="O153">
        <v>26425</v>
      </c>
      <c r="P153">
        <v>317.10000000000002</v>
      </c>
      <c r="Q153">
        <v>45.95</v>
      </c>
      <c r="R153">
        <v>918.52</v>
      </c>
      <c r="S153">
        <v>318.04000000000002</v>
      </c>
      <c r="T153">
        <v>326.02999999999997</v>
      </c>
      <c r="U153">
        <v>45.95</v>
      </c>
      <c r="V153">
        <v>45.95</v>
      </c>
      <c r="W153">
        <v>45.95</v>
      </c>
      <c r="X153">
        <v>45.95</v>
      </c>
      <c r="Y153">
        <v>45.95</v>
      </c>
      <c r="Z153">
        <v>441.35</v>
      </c>
      <c r="AA153">
        <v>9185.2199999999993</v>
      </c>
      <c r="AB153">
        <v>6870</v>
      </c>
      <c r="AC153">
        <v>2107</v>
      </c>
      <c r="AD153">
        <v>507500</v>
      </c>
      <c r="AE153">
        <v>45.95</v>
      </c>
      <c r="AF153">
        <v>243.25</v>
      </c>
      <c r="AG153">
        <v>45.95</v>
      </c>
      <c r="AH153">
        <v>5033</v>
      </c>
      <c r="AI153">
        <v>7856.8</v>
      </c>
      <c r="AJ153">
        <v>46709</v>
      </c>
      <c r="AK153">
        <v>45.95</v>
      </c>
      <c r="AL153">
        <v>74.209999999999994</v>
      </c>
      <c r="AM153">
        <v>122.26</v>
      </c>
      <c r="AN153">
        <v>45.95</v>
      </c>
      <c r="AO153">
        <v>166</v>
      </c>
      <c r="AP153">
        <v>45.95</v>
      </c>
      <c r="AQ153">
        <v>15679.3</v>
      </c>
      <c r="AR153">
        <v>704.2</v>
      </c>
      <c r="AS153">
        <v>45.95</v>
      </c>
      <c r="AT153">
        <v>66.819999999999993</v>
      </c>
      <c r="AU153">
        <v>378.84</v>
      </c>
      <c r="AV153">
        <v>4950.05</v>
      </c>
      <c r="AW153">
        <v>142.69999999999999</v>
      </c>
      <c r="AX153">
        <v>2253.3000000000002</v>
      </c>
      <c r="AY153">
        <v>152.78</v>
      </c>
      <c r="AZ153">
        <v>45.95</v>
      </c>
      <c r="BA153">
        <v>191.66</v>
      </c>
      <c r="BB153">
        <v>164.23</v>
      </c>
      <c r="BC153">
        <v>1898.52</v>
      </c>
      <c r="BD153">
        <v>185.15</v>
      </c>
      <c r="BE153">
        <v>55.87</v>
      </c>
      <c r="BF153">
        <v>45.95</v>
      </c>
      <c r="BG153">
        <v>45.95</v>
      </c>
      <c r="BH153">
        <v>473.55</v>
      </c>
      <c r="BI153">
        <v>45.95</v>
      </c>
      <c r="BJ153">
        <v>519.83000000000004</v>
      </c>
      <c r="BK153">
        <v>74.209999999999994</v>
      </c>
      <c r="BL153">
        <v>1775</v>
      </c>
      <c r="BM153">
        <v>1654.8</v>
      </c>
      <c r="BN153">
        <v>338.24</v>
      </c>
      <c r="BO153">
        <v>139.47999999999999</v>
      </c>
      <c r="BP153">
        <v>375.41</v>
      </c>
      <c r="BQ153">
        <v>52.84</v>
      </c>
      <c r="BR153">
        <v>32.1</v>
      </c>
      <c r="BS153">
        <v>1100902</v>
      </c>
      <c r="BT153">
        <v>11369.82</v>
      </c>
      <c r="BU153" s="13" t="str">
        <f>WSP[[#This Row],[Tier]]&amp;" - "&amp;DOLLAR(WSP[[#This Row],[United States]],2)&amp;" USD"</f>
        <v>151 - $52.84 USD</v>
      </c>
    </row>
    <row r="154" spans="1:73" x14ac:dyDescent="0.25">
      <c r="A154">
        <v>152</v>
      </c>
      <c r="B154">
        <v>53.19</v>
      </c>
      <c r="C154">
        <v>4043.2</v>
      </c>
      <c r="D154">
        <v>440.3</v>
      </c>
      <c r="E154">
        <v>66.150000000000006</v>
      </c>
      <c r="F154">
        <v>46.25</v>
      </c>
      <c r="G154">
        <v>4508</v>
      </c>
      <c r="H154">
        <v>46.25</v>
      </c>
      <c r="I154">
        <v>105.7</v>
      </c>
      <c r="J154">
        <v>69.39</v>
      </c>
      <c r="K154">
        <v>53.19</v>
      </c>
      <c r="L154">
        <v>33530</v>
      </c>
      <c r="M154" t="s">
        <v>530</v>
      </c>
      <c r="N154">
        <v>123130</v>
      </c>
      <c r="O154">
        <v>26600</v>
      </c>
      <c r="P154">
        <v>319.2</v>
      </c>
      <c r="Q154">
        <v>46.25</v>
      </c>
      <c r="R154">
        <v>924.61</v>
      </c>
      <c r="S154">
        <v>319.57</v>
      </c>
      <c r="T154">
        <v>328.3</v>
      </c>
      <c r="U154">
        <v>46.25</v>
      </c>
      <c r="V154">
        <v>46.25</v>
      </c>
      <c r="W154">
        <v>46.25</v>
      </c>
      <c r="X154">
        <v>46.25</v>
      </c>
      <c r="Y154">
        <v>46.25</v>
      </c>
      <c r="Z154">
        <v>445.9</v>
      </c>
      <c r="AA154">
        <v>9246.09</v>
      </c>
      <c r="AB154">
        <v>6915</v>
      </c>
      <c r="AC154">
        <v>2114</v>
      </c>
      <c r="AD154">
        <v>511000</v>
      </c>
      <c r="AE154">
        <v>46.25</v>
      </c>
      <c r="AF154">
        <v>245</v>
      </c>
      <c r="AG154">
        <v>46.25</v>
      </c>
      <c r="AH154">
        <v>5067</v>
      </c>
      <c r="AI154">
        <v>7909.3</v>
      </c>
      <c r="AJ154">
        <v>47027</v>
      </c>
      <c r="AK154">
        <v>46.25</v>
      </c>
      <c r="AL154">
        <v>74.540000000000006</v>
      </c>
      <c r="AM154">
        <v>123.08</v>
      </c>
      <c r="AN154">
        <v>46.25</v>
      </c>
      <c r="AO154">
        <v>167</v>
      </c>
      <c r="AP154">
        <v>46.25</v>
      </c>
      <c r="AQ154">
        <v>15784.3</v>
      </c>
      <c r="AR154">
        <v>709.1</v>
      </c>
      <c r="AS154">
        <v>46.25</v>
      </c>
      <c r="AT154">
        <v>67.17</v>
      </c>
      <c r="AU154">
        <v>380.24</v>
      </c>
      <c r="AV154">
        <v>4983.3</v>
      </c>
      <c r="AW154">
        <v>143.63999999999999</v>
      </c>
      <c r="AX154">
        <v>2267.3000000000002</v>
      </c>
      <c r="AY154">
        <v>153.38999999999999</v>
      </c>
      <c r="AZ154">
        <v>46.25</v>
      </c>
      <c r="BA154">
        <v>192.92</v>
      </c>
      <c r="BB154">
        <v>165.32</v>
      </c>
      <c r="BC154">
        <v>1910.7</v>
      </c>
      <c r="BD154">
        <v>185.5</v>
      </c>
      <c r="BE154">
        <v>56.2</v>
      </c>
      <c r="BF154">
        <v>46.25</v>
      </c>
      <c r="BG154">
        <v>46.25</v>
      </c>
      <c r="BH154">
        <v>475.3</v>
      </c>
      <c r="BI154">
        <v>46.25</v>
      </c>
      <c r="BJ154">
        <v>522.87</v>
      </c>
      <c r="BK154">
        <v>74.540000000000006</v>
      </c>
      <c r="BL154">
        <v>1791</v>
      </c>
      <c r="BM154">
        <v>1665.3</v>
      </c>
      <c r="BN154">
        <v>340.48</v>
      </c>
      <c r="BO154">
        <v>140.69999999999999</v>
      </c>
      <c r="BP154">
        <v>378</v>
      </c>
      <c r="BQ154">
        <v>53.19</v>
      </c>
      <c r="BR154">
        <v>32.25</v>
      </c>
      <c r="BS154">
        <v>1108194</v>
      </c>
      <c r="BT154">
        <v>11445.14</v>
      </c>
      <c r="BU154" s="13" t="str">
        <f>WSP[[#This Row],[Tier]]&amp;" - "&amp;DOLLAR(WSP[[#This Row],[United States]],2)&amp;" USD"</f>
        <v>152 - $53.19 USD</v>
      </c>
    </row>
    <row r="155" spans="1:73" x14ac:dyDescent="0.25">
      <c r="A155">
        <v>153</v>
      </c>
      <c r="B155">
        <v>53.54</v>
      </c>
      <c r="C155">
        <v>4069.8</v>
      </c>
      <c r="D155">
        <v>442.05</v>
      </c>
      <c r="E155">
        <v>66.63</v>
      </c>
      <c r="F155">
        <v>46.56</v>
      </c>
      <c r="G155">
        <v>4539.5</v>
      </c>
      <c r="H155">
        <v>46.56</v>
      </c>
      <c r="I155">
        <v>106.4</v>
      </c>
      <c r="J155">
        <v>69.849999999999994</v>
      </c>
      <c r="K155">
        <v>53.54</v>
      </c>
      <c r="L155">
        <v>33705</v>
      </c>
      <c r="M155" t="s">
        <v>530</v>
      </c>
      <c r="N155">
        <v>123480</v>
      </c>
      <c r="O155">
        <v>26775</v>
      </c>
      <c r="P155">
        <v>321.3</v>
      </c>
      <c r="Q155">
        <v>46.56</v>
      </c>
      <c r="R155">
        <v>930.7</v>
      </c>
      <c r="S155">
        <v>321.08999999999997</v>
      </c>
      <c r="T155">
        <v>330.58</v>
      </c>
      <c r="U155">
        <v>46.56</v>
      </c>
      <c r="V155">
        <v>46.56</v>
      </c>
      <c r="W155">
        <v>46.56</v>
      </c>
      <c r="X155">
        <v>46.56</v>
      </c>
      <c r="Y155">
        <v>46.56</v>
      </c>
      <c r="Z155">
        <v>450.45</v>
      </c>
      <c r="AA155">
        <v>9306.9599999999991</v>
      </c>
      <c r="AB155">
        <v>6961</v>
      </c>
      <c r="AC155">
        <v>2121</v>
      </c>
      <c r="AD155">
        <v>514500</v>
      </c>
      <c r="AE155">
        <v>46.56</v>
      </c>
      <c r="AF155">
        <v>246.75</v>
      </c>
      <c r="AG155">
        <v>46.56</v>
      </c>
      <c r="AH155">
        <v>5100</v>
      </c>
      <c r="AI155">
        <v>7961.8</v>
      </c>
      <c r="AJ155">
        <v>47345</v>
      </c>
      <c r="AK155">
        <v>46.56</v>
      </c>
      <c r="AL155">
        <v>74.86</v>
      </c>
      <c r="AM155">
        <v>123.9</v>
      </c>
      <c r="AN155">
        <v>46.56</v>
      </c>
      <c r="AO155">
        <v>168</v>
      </c>
      <c r="AP155">
        <v>46.56</v>
      </c>
      <c r="AQ155">
        <v>15889.3</v>
      </c>
      <c r="AR155">
        <v>714</v>
      </c>
      <c r="AS155">
        <v>46.56</v>
      </c>
      <c r="AT155">
        <v>67.52</v>
      </c>
      <c r="AU155">
        <v>381.64</v>
      </c>
      <c r="AV155">
        <v>5016.55</v>
      </c>
      <c r="AW155">
        <v>144.59</v>
      </c>
      <c r="AX155">
        <v>2281.3000000000002</v>
      </c>
      <c r="AY155">
        <v>153.99</v>
      </c>
      <c r="AZ155">
        <v>46.56</v>
      </c>
      <c r="BA155">
        <v>194.18</v>
      </c>
      <c r="BB155">
        <v>166.42</v>
      </c>
      <c r="BC155">
        <v>1922.87</v>
      </c>
      <c r="BD155">
        <v>185.85</v>
      </c>
      <c r="BE155">
        <v>56.52</v>
      </c>
      <c r="BF155">
        <v>46.56</v>
      </c>
      <c r="BG155">
        <v>46.56</v>
      </c>
      <c r="BH155">
        <v>477.05</v>
      </c>
      <c r="BI155">
        <v>46.56</v>
      </c>
      <c r="BJ155">
        <v>525.91</v>
      </c>
      <c r="BK155">
        <v>74.86</v>
      </c>
      <c r="BL155">
        <v>1806</v>
      </c>
      <c r="BM155">
        <v>1675.8</v>
      </c>
      <c r="BN155">
        <v>342.72</v>
      </c>
      <c r="BO155">
        <v>141.93</v>
      </c>
      <c r="BP155">
        <v>380.59</v>
      </c>
      <c r="BQ155">
        <v>53.54</v>
      </c>
      <c r="BR155">
        <v>32.409999999999997</v>
      </c>
      <c r="BS155">
        <v>1115486</v>
      </c>
      <c r="BT155">
        <v>11520.46</v>
      </c>
      <c r="BU155" s="13" t="str">
        <f>WSP[[#This Row],[Tier]]&amp;" - "&amp;DOLLAR(WSP[[#This Row],[United States]],2)&amp;" USD"</f>
        <v>153 - $53.54 USD</v>
      </c>
    </row>
    <row r="156" spans="1:73" x14ac:dyDescent="0.25">
      <c r="A156">
        <v>154</v>
      </c>
      <c r="B156">
        <v>53.89</v>
      </c>
      <c r="C156">
        <v>4096.3999999999996</v>
      </c>
      <c r="D156">
        <v>443.8</v>
      </c>
      <c r="E156">
        <v>67.099999999999994</v>
      </c>
      <c r="F156">
        <v>46.86</v>
      </c>
      <c r="G156">
        <v>4571</v>
      </c>
      <c r="H156">
        <v>46.86</v>
      </c>
      <c r="I156">
        <v>107.1</v>
      </c>
      <c r="J156">
        <v>70.3</v>
      </c>
      <c r="K156">
        <v>53.89</v>
      </c>
      <c r="L156">
        <v>33880</v>
      </c>
      <c r="M156" t="s">
        <v>530</v>
      </c>
      <c r="N156">
        <v>123830</v>
      </c>
      <c r="O156">
        <v>26950</v>
      </c>
      <c r="P156">
        <v>323.39999999999998</v>
      </c>
      <c r="Q156">
        <v>46.86</v>
      </c>
      <c r="R156">
        <v>936.78</v>
      </c>
      <c r="S156">
        <v>322.61</v>
      </c>
      <c r="T156">
        <v>332.85</v>
      </c>
      <c r="U156">
        <v>46.86</v>
      </c>
      <c r="V156">
        <v>46.86</v>
      </c>
      <c r="W156">
        <v>46.86</v>
      </c>
      <c r="X156">
        <v>46.86</v>
      </c>
      <c r="Y156">
        <v>46.86</v>
      </c>
      <c r="Z156">
        <v>455</v>
      </c>
      <c r="AA156">
        <v>9367.83</v>
      </c>
      <c r="AB156">
        <v>7006</v>
      </c>
      <c r="AC156">
        <v>2128</v>
      </c>
      <c r="AD156">
        <v>518000</v>
      </c>
      <c r="AE156">
        <v>46.86</v>
      </c>
      <c r="AF156">
        <v>248.5</v>
      </c>
      <c r="AG156">
        <v>46.86</v>
      </c>
      <c r="AH156">
        <v>5133</v>
      </c>
      <c r="AI156">
        <v>8014.3</v>
      </c>
      <c r="AJ156">
        <v>47664</v>
      </c>
      <c r="AK156">
        <v>46.86</v>
      </c>
      <c r="AL156">
        <v>75.19</v>
      </c>
      <c r="AM156">
        <v>124.72</v>
      </c>
      <c r="AN156">
        <v>46.86</v>
      </c>
      <c r="AO156">
        <v>169</v>
      </c>
      <c r="AP156">
        <v>46.86</v>
      </c>
      <c r="AQ156">
        <v>15994.3</v>
      </c>
      <c r="AR156">
        <v>718.9</v>
      </c>
      <c r="AS156">
        <v>46.86</v>
      </c>
      <c r="AT156">
        <v>67.87</v>
      </c>
      <c r="AU156">
        <v>383.04</v>
      </c>
      <c r="AV156">
        <v>5049.8</v>
      </c>
      <c r="AW156">
        <v>145.53</v>
      </c>
      <c r="AX156">
        <v>2295.3000000000002</v>
      </c>
      <c r="AY156">
        <v>154.6</v>
      </c>
      <c r="AZ156">
        <v>46.86</v>
      </c>
      <c r="BA156">
        <v>195.44</v>
      </c>
      <c r="BB156">
        <v>167.51</v>
      </c>
      <c r="BC156">
        <v>1935.04</v>
      </c>
      <c r="BD156">
        <v>186.2</v>
      </c>
      <c r="BE156">
        <v>56.85</v>
      </c>
      <c r="BF156">
        <v>46.86</v>
      </c>
      <c r="BG156">
        <v>46.86</v>
      </c>
      <c r="BH156">
        <v>478.8</v>
      </c>
      <c r="BI156">
        <v>46.86</v>
      </c>
      <c r="BJ156">
        <v>528.96</v>
      </c>
      <c r="BK156">
        <v>75.19</v>
      </c>
      <c r="BL156">
        <v>1821</v>
      </c>
      <c r="BM156">
        <v>1686.3</v>
      </c>
      <c r="BN156">
        <v>344.96</v>
      </c>
      <c r="BO156">
        <v>143.15</v>
      </c>
      <c r="BP156">
        <v>383.17</v>
      </c>
      <c r="BQ156">
        <v>53.89</v>
      </c>
      <c r="BR156">
        <v>32.56</v>
      </c>
      <c r="BS156">
        <v>1122778</v>
      </c>
      <c r="BT156">
        <v>11595.78</v>
      </c>
      <c r="BU156" s="13" t="str">
        <f>WSP[[#This Row],[Tier]]&amp;" - "&amp;DOLLAR(WSP[[#This Row],[United States]],2)&amp;" USD"</f>
        <v>154 - $53.89 USD</v>
      </c>
    </row>
    <row r="157" spans="1:73" x14ac:dyDescent="0.25">
      <c r="A157">
        <v>155</v>
      </c>
      <c r="B157">
        <v>54.24</v>
      </c>
      <c r="C157">
        <v>4123</v>
      </c>
      <c r="D157">
        <v>445.55</v>
      </c>
      <c r="E157">
        <v>67.58</v>
      </c>
      <c r="F157">
        <v>47.17</v>
      </c>
      <c r="G157">
        <v>4602.5</v>
      </c>
      <c r="H157">
        <v>47.17</v>
      </c>
      <c r="I157">
        <v>107.8</v>
      </c>
      <c r="J157">
        <v>70.760000000000005</v>
      </c>
      <c r="K157">
        <v>54.24</v>
      </c>
      <c r="L157">
        <v>34055</v>
      </c>
      <c r="M157" t="s">
        <v>530</v>
      </c>
      <c r="N157">
        <v>124180</v>
      </c>
      <c r="O157">
        <v>27125</v>
      </c>
      <c r="P157">
        <v>325.5</v>
      </c>
      <c r="Q157">
        <v>47.17</v>
      </c>
      <c r="R157">
        <v>942.87</v>
      </c>
      <c r="S157">
        <v>324.13</v>
      </c>
      <c r="T157">
        <v>335.13</v>
      </c>
      <c r="U157">
        <v>47.17</v>
      </c>
      <c r="V157">
        <v>47.17</v>
      </c>
      <c r="W157">
        <v>47.17</v>
      </c>
      <c r="X157">
        <v>47.17</v>
      </c>
      <c r="Y157">
        <v>47.17</v>
      </c>
      <c r="Z157">
        <v>459.55</v>
      </c>
      <c r="AA157">
        <v>9428.7000000000007</v>
      </c>
      <c r="AB157">
        <v>7052</v>
      </c>
      <c r="AC157">
        <v>2135</v>
      </c>
      <c r="AD157">
        <v>521500</v>
      </c>
      <c r="AE157">
        <v>47.17</v>
      </c>
      <c r="AF157">
        <v>250.25</v>
      </c>
      <c r="AG157">
        <v>47.17</v>
      </c>
      <c r="AH157">
        <v>5167</v>
      </c>
      <c r="AI157">
        <v>8066.8</v>
      </c>
      <c r="AJ157">
        <v>47982</v>
      </c>
      <c r="AK157">
        <v>47.17</v>
      </c>
      <c r="AL157">
        <v>75.510000000000005</v>
      </c>
      <c r="AM157">
        <v>125.54</v>
      </c>
      <c r="AN157">
        <v>47.17</v>
      </c>
      <c r="AO157">
        <v>170</v>
      </c>
      <c r="AP157">
        <v>47.17</v>
      </c>
      <c r="AQ157">
        <v>16099.3</v>
      </c>
      <c r="AR157">
        <v>723.8</v>
      </c>
      <c r="AS157">
        <v>47.17</v>
      </c>
      <c r="AT157">
        <v>68.22</v>
      </c>
      <c r="AU157">
        <v>384.44</v>
      </c>
      <c r="AV157">
        <v>5083.05</v>
      </c>
      <c r="AW157">
        <v>146.47999999999999</v>
      </c>
      <c r="AX157">
        <v>2309.3000000000002</v>
      </c>
      <c r="AY157">
        <v>155.21</v>
      </c>
      <c r="AZ157">
        <v>47.17</v>
      </c>
      <c r="BA157">
        <v>196.7</v>
      </c>
      <c r="BB157">
        <v>168.61</v>
      </c>
      <c r="BC157">
        <v>1947.22</v>
      </c>
      <c r="BD157">
        <v>186.55</v>
      </c>
      <c r="BE157">
        <v>57.18</v>
      </c>
      <c r="BF157">
        <v>47.17</v>
      </c>
      <c r="BG157">
        <v>47.17</v>
      </c>
      <c r="BH157">
        <v>480.55</v>
      </c>
      <c r="BI157">
        <v>47.17</v>
      </c>
      <c r="BJ157">
        <v>532</v>
      </c>
      <c r="BK157">
        <v>75.510000000000005</v>
      </c>
      <c r="BL157">
        <v>1837</v>
      </c>
      <c r="BM157">
        <v>1696.8</v>
      </c>
      <c r="BN157">
        <v>347.2</v>
      </c>
      <c r="BO157">
        <v>144.38</v>
      </c>
      <c r="BP157">
        <v>385.76</v>
      </c>
      <c r="BQ157">
        <v>54.24</v>
      </c>
      <c r="BR157">
        <v>32.71</v>
      </c>
      <c r="BS157">
        <v>1130070</v>
      </c>
      <c r="BT157">
        <v>11671.1</v>
      </c>
      <c r="BU157" s="13" t="str">
        <f>WSP[[#This Row],[Tier]]&amp;" - "&amp;DOLLAR(WSP[[#This Row],[United States]],2)&amp;" USD"</f>
        <v>155 - $54.24 USD</v>
      </c>
    </row>
    <row r="158" spans="1:73" x14ac:dyDescent="0.25">
      <c r="A158">
        <v>156</v>
      </c>
      <c r="B158">
        <v>54.59</v>
      </c>
      <c r="C158">
        <v>4149.6000000000004</v>
      </c>
      <c r="D158">
        <v>447.3</v>
      </c>
      <c r="E158">
        <v>68.06</v>
      </c>
      <c r="F158">
        <v>47.47</v>
      </c>
      <c r="G158">
        <v>4634</v>
      </c>
      <c r="H158">
        <v>47.47</v>
      </c>
      <c r="I158">
        <v>108.5</v>
      </c>
      <c r="J158">
        <v>71.22</v>
      </c>
      <c r="K158">
        <v>54.59</v>
      </c>
      <c r="L158">
        <v>34230</v>
      </c>
      <c r="M158" t="s">
        <v>530</v>
      </c>
      <c r="N158">
        <v>124530</v>
      </c>
      <c r="O158">
        <v>27300</v>
      </c>
      <c r="P158">
        <v>327.60000000000002</v>
      </c>
      <c r="Q158">
        <v>47.47</v>
      </c>
      <c r="R158">
        <v>948.96</v>
      </c>
      <c r="S158">
        <v>325.64999999999998</v>
      </c>
      <c r="T158">
        <v>337.4</v>
      </c>
      <c r="U158">
        <v>47.47</v>
      </c>
      <c r="V158">
        <v>47.47</v>
      </c>
      <c r="W158">
        <v>47.47</v>
      </c>
      <c r="X158">
        <v>47.47</v>
      </c>
      <c r="Y158">
        <v>47.47</v>
      </c>
      <c r="Z158">
        <v>464.1</v>
      </c>
      <c r="AA158">
        <v>9489.57</v>
      </c>
      <c r="AB158">
        <v>7097</v>
      </c>
      <c r="AC158">
        <v>2142</v>
      </c>
      <c r="AD158">
        <v>525000</v>
      </c>
      <c r="AE158">
        <v>47.47</v>
      </c>
      <c r="AF158">
        <v>252</v>
      </c>
      <c r="AG158">
        <v>47.47</v>
      </c>
      <c r="AH158">
        <v>5200</v>
      </c>
      <c r="AI158">
        <v>8119.3</v>
      </c>
      <c r="AJ158">
        <v>48300</v>
      </c>
      <c r="AK158">
        <v>47.47</v>
      </c>
      <c r="AL158">
        <v>75.83</v>
      </c>
      <c r="AM158">
        <v>126.37</v>
      </c>
      <c r="AN158">
        <v>47.47</v>
      </c>
      <c r="AO158">
        <v>171</v>
      </c>
      <c r="AP158">
        <v>47.47</v>
      </c>
      <c r="AQ158">
        <v>16204.3</v>
      </c>
      <c r="AR158">
        <v>728.7</v>
      </c>
      <c r="AS158">
        <v>47.47</v>
      </c>
      <c r="AT158">
        <v>68.569999999999993</v>
      </c>
      <c r="AU158">
        <v>385.84</v>
      </c>
      <c r="AV158">
        <v>5116.3</v>
      </c>
      <c r="AW158">
        <v>147.41999999999999</v>
      </c>
      <c r="AX158">
        <v>2323.3000000000002</v>
      </c>
      <c r="AY158">
        <v>155.82</v>
      </c>
      <c r="AZ158">
        <v>47.47</v>
      </c>
      <c r="BA158">
        <v>197.96</v>
      </c>
      <c r="BB158">
        <v>169.7</v>
      </c>
      <c r="BC158">
        <v>1959.39</v>
      </c>
      <c r="BD158">
        <v>186.9</v>
      </c>
      <c r="BE158">
        <v>57.5</v>
      </c>
      <c r="BF158">
        <v>47.47</v>
      </c>
      <c r="BG158">
        <v>47.47</v>
      </c>
      <c r="BH158">
        <v>482.3</v>
      </c>
      <c r="BI158">
        <v>47.47</v>
      </c>
      <c r="BJ158">
        <v>535.04</v>
      </c>
      <c r="BK158">
        <v>75.83</v>
      </c>
      <c r="BL158">
        <v>1852</v>
      </c>
      <c r="BM158">
        <v>1707.3</v>
      </c>
      <c r="BN158">
        <v>349.44</v>
      </c>
      <c r="BO158">
        <v>145.6</v>
      </c>
      <c r="BP158">
        <v>388.35</v>
      </c>
      <c r="BQ158">
        <v>54.59</v>
      </c>
      <c r="BR158">
        <v>32.86</v>
      </c>
      <c r="BS158">
        <v>1137361</v>
      </c>
      <c r="BT158">
        <v>11746.42</v>
      </c>
      <c r="BU158" s="13" t="str">
        <f>WSP[[#This Row],[Tier]]&amp;" - "&amp;DOLLAR(WSP[[#This Row],[United States]],2)&amp;" USD"</f>
        <v>156 - $54.59 USD</v>
      </c>
    </row>
    <row r="159" spans="1:73" x14ac:dyDescent="0.25">
      <c r="A159">
        <v>157</v>
      </c>
      <c r="B159">
        <v>54.94</v>
      </c>
      <c r="C159">
        <v>4176.2</v>
      </c>
      <c r="D159">
        <v>449.05</v>
      </c>
      <c r="E159">
        <v>68.540000000000006</v>
      </c>
      <c r="F159">
        <v>47.78</v>
      </c>
      <c r="G159">
        <v>4665.5</v>
      </c>
      <c r="H159">
        <v>47.78</v>
      </c>
      <c r="I159">
        <v>109.2</v>
      </c>
      <c r="J159">
        <v>71.67</v>
      </c>
      <c r="K159">
        <v>54.94</v>
      </c>
      <c r="L159">
        <v>34405</v>
      </c>
      <c r="M159" t="s">
        <v>530</v>
      </c>
      <c r="N159">
        <v>124880</v>
      </c>
      <c r="O159">
        <v>27475</v>
      </c>
      <c r="P159">
        <v>329.7</v>
      </c>
      <c r="Q159">
        <v>47.78</v>
      </c>
      <c r="R159">
        <v>955.04</v>
      </c>
      <c r="S159">
        <v>327.17</v>
      </c>
      <c r="T159">
        <v>339.68</v>
      </c>
      <c r="U159">
        <v>47.78</v>
      </c>
      <c r="V159">
        <v>47.78</v>
      </c>
      <c r="W159">
        <v>47.78</v>
      </c>
      <c r="X159">
        <v>47.78</v>
      </c>
      <c r="Y159">
        <v>47.78</v>
      </c>
      <c r="Z159">
        <v>468.65</v>
      </c>
      <c r="AA159">
        <v>9550.43</v>
      </c>
      <c r="AB159">
        <v>7143</v>
      </c>
      <c r="AC159">
        <v>2149</v>
      </c>
      <c r="AD159">
        <v>528500</v>
      </c>
      <c r="AE159">
        <v>47.78</v>
      </c>
      <c r="AF159">
        <v>253.75</v>
      </c>
      <c r="AG159">
        <v>47.78</v>
      </c>
      <c r="AH159">
        <v>5233</v>
      </c>
      <c r="AI159">
        <v>8171.8</v>
      </c>
      <c r="AJ159">
        <v>48618</v>
      </c>
      <c r="AK159">
        <v>47.78</v>
      </c>
      <c r="AL159">
        <v>76.16</v>
      </c>
      <c r="AM159">
        <v>127.19</v>
      </c>
      <c r="AN159">
        <v>47.78</v>
      </c>
      <c r="AO159">
        <v>172</v>
      </c>
      <c r="AP159">
        <v>47.78</v>
      </c>
      <c r="AQ159">
        <v>16309.3</v>
      </c>
      <c r="AR159">
        <v>733.6</v>
      </c>
      <c r="AS159">
        <v>47.78</v>
      </c>
      <c r="AT159">
        <v>68.92</v>
      </c>
      <c r="AU159">
        <v>387.24</v>
      </c>
      <c r="AV159">
        <v>5149.55</v>
      </c>
      <c r="AW159">
        <v>148.37</v>
      </c>
      <c r="AX159">
        <v>2337.3000000000002</v>
      </c>
      <c r="AY159">
        <v>156.43</v>
      </c>
      <c r="AZ159">
        <v>47.78</v>
      </c>
      <c r="BA159">
        <v>199.22</v>
      </c>
      <c r="BB159">
        <v>170.8</v>
      </c>
      <c r="BC159">
        <v>1971.57</v>
      </c>
      <c r="BD159">
        <v>187.25</v>
      </c>
      <c r="BE159">
        <v>57.83</v>
      </c>
      <c r="BF159">
        <v>47.78</v>
      </c>
      <c r="BG159">
        <v>47.78</v>
      </c>
      <c r="BH159">
        <v>484.05</v>
      </c>
      <c r="BI159">
        <v>47.78</v>
      </c>
      <c r="BJ159">
        <v>538.09</v>
      </c>
      <c r="BK159">
        <v>76.16</v>
      </c>
      <c r="BL159">
        <v>1867</v>
      </c>
      <c r="BM159">
        <v>1717.8</v>
      </c>
      <c r="BN159">
        <v>351.68</v>
      </c>
      <c r="BO159">
        <v>146.83000000000001</v>
      </c>
      <c r="BP159">
        <v>390.93</v>
      </c>
      <c r="BQ159">
        <v>54.94</v>
      </c>
      <c r="BR159">
        <v>33.020000000000003</v>
      </c>
      <c r="BS159">
        <v>1144653</v>
      </c>
      <c r="BT159">
        <v>11821.74</v>
      </c>
      <c r="BU159" s="13" t="str">
        <f>WSP[[#This Row],[Tier]]&amp;" - "&amp;DOLLAR(WSP[[#This Row],[United States]],2)&amp;" USD"</f>
        <v>157 - $54.94 USD</v>
      </c>
    </row>
    <row r="160" spans="1:73" x14ac:dyDescent="0.25">
      <c r="A160">
        <v>158</v>
      </c>
      <c r="B160">
        <v>55.29</v>
      </c>
      <c r="C160">
        <v>4202.8</v>
      </c>
      <c r="D160">
        <v>450.8</v>
      </c>
      <c r="E160">
        <v>69.010000000000005</v>
      </c>
      <c r="F160">
        <v>48.08</v>
      </c>
      <c r="G160">
        <v>4697</v>
      </c>
      <c r="H160">
        <v>48.08</v>
      </c>
      <c r="I160">
        <v>109.9</v>
      </c>
      <c r="J160">
        <v>72.13</v>
      </c>
      <c r="K160">
        <v>55.29</v>
      </c>
      <c r="L160">
        <v>34580</v>
      </c>
      <c r="M160" t="s">
        <v>530</v>
      </c>
      <c r="N160">
        <v>125230</v>
      </c>
      <c r="O160">
        <v>27650</v>
      </c>
      <c r="P160">
        <v>331.8</v>
      </c>
      <c r="Q160">
        <v>48.08</v>
      </c>
      <c r="R160">
        <v>961.13</v>
      </c>
      <c r="S160">
        <v>328.7</v>
      </c>
      <c r="T160">
        <v>341.95</v>
      </c>
      <c r="U160">
        <v>48.08</v>
      </c>
      <c r="V160">
        <v>48.08</v>
      </c>
      <c r="W160">
        <v>48.08</v>
      </c>
      <c r="X160">
        <v>48.08</v>
      </c>
      <c r="Y160">
        <v>48.08</v>
      </c>
      <c r="Z160">
        <v>473.2</v>
      </c>
      <c r="AA160">
        <v>9611.2999999999993</v>
      </c>
      <c r="AB160">
        <v>7188</v>
      </c>
      <c r="AC160">
        <v>2156</v>
      </c>
      <c r="AD160">
        <v>532000</v>
      </c>
      <c r="AE160">
        <v>48.08</v>
      </c>
      <c r="AF160">
        <v>255.5</v>
      </c>
      <c r="AG160">
        <v>48.08</v>
      </c>
      <c r="AH160">
        <v>5267</v>
      </c>
      <c r="AI160">
        <v>8224.2999999999993</v>
      </c>
      <c r="AJ160">
        <v>48936</v>
      </c>
      <c r="AK160">
        <v>48.08</v>
      </c>
      <c r="AL160">
        <v>76.48</v>
      </c>
      <c r="AM160">
        <v>128.01</v>
      </c>
      <c r="AN160">
        <v>48.08</v>
      </c>
      <c r="AO160">
        <v>173</v>
      </c>
      <c r="AP160">
        <v>48.08</v>
      </c>
      <c r="AQ160">
        <v>16414.3</v>
      </c>
      <c r="AR160">
        <v>738.5</v>
      </c>
      <c r="AS160">
        <v>48.08</v>
      </c>
      <c r="AT160">
        <v>69.27</v>
      </c>
      <c r="AU160">
        <v>388.64</v>
      </c>
      <c r="AV160">
        <v>5182.8</v>
      </c>
      <c r="AW160">
        <v>149.31</v>
      </c>
      <c r="AX160">
        <v>2351.3000000000002</v>
      </c>
      <c r="AY160">
        <v>157.04</v>
      </c>
      <c r="AZ160">
        <v>48.08</v>
      </c>
      <c r="BA160">
        <v>200.48</v>
      </c>
      <c r="BB160">
        <v>171.9</v>
      </c>
      <c r="BC160">
        <v>1983.74</v>
      </c>
      <c r="BD160">
        <v>187.6</v>
      </c>
      <c r="BE160">
        <v>58.16</v>
      </c>
      <c r="BF160">
        <v>48.08</v>
      </c>
      <c r="BG160">
        <v>48.08</v>
      </c>
      <c r="BH160">
        <v>485.8</v>
      </c>
      <c r="BI160">
        <v>48.08</v>
      </c>
      <c r="BJ160">
        <v>541.13</v>
      </c>
      <c r="BK160">
        <v>76.48</v>
      </c>
      <c r="BL160">
        <v>1883</v>
      </c>
      <c r="BM160">
        <v>1728.3</v>
      </c>
      <c r="BN160">
        <v>353.92</v>
      </c>
      <c r="BO160">
        <v>148.05000000000001</v>
      </c>
      <c r="BP160">
        <v>393.52</v>
      </c>
      <c r="BQ160">
        <v>55.29</v>
      </c>
      <c r="BR160">
        <v>33.17</v>
      </c>
      <c r="BS160">
        <v>1151945</v>
      </c>
      <c r="BT160">
        <v>11897.06</v>
      </c>
      <c r="BU160" s="13" t="str">
        <f>WSP[[#This Row],[Tier]]&amp;" - "&amp;DOLLAR(WSP[[#This Row],[United States]],2)&amp;" USD"</f>
        <v>158 - $55.29 USD</v>
      </c>
    </row>
    <row r="161" spans="1:73" x14ac:dyDescent="0.25">
      <c r="A161">
        <v>159</v>
      </c>
      <c r="B161">
        <v>55.64</v>
      </c>
      <c r="C161">
        <v>4229.3999999999996</v>
      </c>
      <c r="D161">
        <v>452.55</v>
      </c>
      <c r="E161">
        <v>69.489999999999995</v>
      </c>
      <c r="F161">
        <v>48.39</v>
      </c>
      <c r="G161">
        <v>4728.5</v>
      </c>
      <c r="H161">
        <v>48.39</v>
      </c>
      <c r="I161">
        <v>110.6</v>
      </c>
      <c r="J161">
        <v>72.59</v>
      </c>
      <c r="K161">
        <v>55.64</v>
      </c>
      <c r="L161">
        <v>34755</v>
      </c>
      <c r="M161" t="s">
        <v>530</v>
      </c>
      <c r="N161">
        <v>125580</v>
      </c>
      <c r="O161">
        <v>27825</v>
      </c>
      <c r="P161">
        <v>333.9</v>
      </c>
      <c r="Q161">
        <v>48.39</v>
      </c>
      <c r="R161">
        <v>967.22</v>
      </c>
      <c r="S161">
        <v>330.22</v>
      </c>
      <c r="T161">
        <v>344.23</v>
      </c>
      <c r="U161">
        <v>48.39</v>
      </c>
      <c r="V161">
        <v>48.39</v>
      </c>
      <c r="W161">
        <v>48.39</v>
      </c>
      <c r="X161">
        <v>48.39</v>
      </c>
      <c r="Y161">
        <v>48.39</v>
      </c>
      <c r="Z161">
        <v>477.75</v>
      </c>
      <c r="AA161">
        <v>9672.17</v>
      </c>
      <c r="AB161">
        <v>7234</v>
      </c>
      <c r="AC161">
        <v>2163</v>
      </c>
      <c r="AD161">
        <v>535500</v>
      </c>
      <c r="AE161">
        <v>48.39</v>
      </c>
      <c r="AF161">
        <v>257.25</v>
      </c>
      <c r="AG161">
        <v>48.39</v>
      </c>
      <c r="AH161">
        <v>5300</v>
      </c>
      <c r="AI161">
        <v>8276.7999999999993</v>
      </c>
      <c r="AJ161">
        <v>49255</v>
      </c>
      <c r="AK161">
        <v>48.39</v>
      </c>
      <c r="AL161">
        <v>76.81</v>
      </c>
      <c r="AM161">
        <v>128.83000000000001</v>
      </c>
      <c r="AN161">
        <v>48.39</v>
      </c>
      <c r="AO161">
        <v>174</v>
      </c>
      <c r="AP161">
        <v>48.39</v>
      </c>
      <c r="AQ161">
        <v>16519.3</v>
      </c>
      <c r="AR161">
        <v>743.4</v>
      </c>
      <c r="AS161">
        <v>48.39</v>
      </c>
      <c r="AT161">
        <v>69.62</v>
      </c>
      <c r="AU161">
        <v>390.04</v>
      </c>
      <c r="AV161">
        <v>5216.05</v>
      </c>
      <c r="AW161">
        <v>150.26</v>
      </c>
      <c r="AX161">
        <v>2365.3000000000002</v>
      </c>
      <c r="AY161">
        <v>157.65</v>
      </c>
      <c r="AZ161">
        <v>48.39</v>
      </c>
      <c r="BA161">
        <v>201.74</v>
      </c>
      <c r="BB161">
        <v>172.99</v>
      </c>
      <c r="BC161">
        <v>1995.91</v>
      </c>
      <c r="BD161">
        <v>187.95</v>
      </c>
      <c r="BE161">
        <v>58.49</v>
      </c>
      <c r="BF161">
        <v>48.39</v>
      </c>
      <c r="BG161">
        <v>48.39</v>
      </c>
      <c r="BH161">
        <v>487.55</v>
      </c>
      <c r="BI161">
        <v>48.39</v>
      </c>
      <c r="BJ161">
        <v>544.16999999999996</v>
      </c>
      <c r="BK161">
        <v>76.81</v>
      </c>
      <c r="BL161">
        <v>1898</v>
      </c>
      <c r="BM161">
        <v>1738.8</v>
      </c>
      <c r="BN161">
        <v>356.16</v>
      </c>
      <c r="BO161">
        <v>149.28</v>
      </c>
      <c r="BP161">
        <v>396.11</v>
      </c>
      <c r="BQ161">
        <v>55.64</v>
      </c>
      <c r="BR161">
        <v>33.32</v>
      </c>
      <c r="BS161">
        <v>1159237</v>
      </c>
      <c r="BT161">
        <v>11972.38</v>
      </c>
      <c r="BU161" s="13" t="str">
        <f>WSP[[#This Row],[Tier]]&amp;" - "&amp;DOLLAR(WSP[[#This Row],[United States]],2)&amp;" USD"</f>
        <v>159 - $55.64 USD</v>
      </c>
    </row>
    <row r="162" spans="1:73" x14ac:dyDescent="0.25">
      <c r="A162">
        <v>160</v>
      </c>
      <c r="B162">
        <v>55.99</v>
      </c>
      <c r="C162">
        <v>4256</v>
      </c>
      <c r="D162">
        <v>454.3</v>
      </c>
      <c r="E162">
        <v>69.97</v>
      </c>
      <c r="F162">
        <v>48.69</v>
      </c>
      <c r="G162">
        <v>4760</v>
      </c>
      <c r="H162">
        <v>48.69</v>
      </c>
      <c r="I162">
        <v>111.3</v>
      </c>
      <c r="J162">
        <v>73.040000000000006</v>
      </c>
      <c r="K162">
        <v>55.99</v>
      </c>
      <c r="L162">
        <v>34930</v>
      </c>
      <c r="M162" t="s">
        <v>530</v>
      </c>
      <c r="N162">
        <v>125930</v>
      </c>
      <c r="O162">
        <v>28000</v>
      </c>
      <c r="P162">
        <v>336</v>
      </c>
      <c r="Q162">
        <v>48.69</v>
      </c>
      <c r="R162">
        <v>973.3</v>
      </c>
      <c r="S162">
        <v>331.74</v>
      </c>
      <c r="T162">
        <v>346.5</v>
      </c>
      <c r="U162">
        <v>48.69</v>
      </c>
      <c r="V162">
        <v>48.69</v>
      </c>
      <c r="W162">
        <v>48.69</v>
      </c>
      <c r="X162">
        <v>48.69</v>
      </c>
      <c r="Y162">
        <v>48.69</v>
      </c>
      <c r="Z162">
        <v>482.3</v>
      </c>
      <c r="AA162">
        <v>9733.0400000000009</v>
      </c>
      <c r="AB162">
        <v>7279</v>
      </c>
      <c r="AC162">
        <v>2170</v>
      </c>
      <c r="AD162">
        <v>539000</v>
      </c>
      <c r="AE162">
        <v>48.69</v>
      </c>
      <c r="AF162">
        <v>259</v>
      </c>
      <c r="AG162">
        <v>48.69</v>
      </c>
      <c r="AH162">
        <v>5333</v>
      </c>
      <c r="AI162">
        <v>8329.2999999999993</v>
      </c>
      <c r="AJ162">
        <v>49573</v>
      </c>
      <c r="AK162">
        <v>48.69</v>
      </c>
      <c r="AL162">
        <v>77.13</v>
      </c>
      <c r="AM162">
        <v>129.65</v>
      </c>
      <c r="AN162">
        <v>48.69</v>
      </c>
      <c r="AO162">
        <v>175</v>
      </c>
      <c r="AP162">
        <v>48.69</v>
      </c>
      <c r="AQ162">
        <v>16624.3</v>
      </c>
      <c r="AR162">
        <v>748.3</v>
      </c>
      <c r="AS162">
        <v>48.69</v>
      </c>
      <c r="AT162">
        <v>69.97</v>
      </c>
      <c r="AU162">
        <v>391.44</v>
      </c>
      <c r="AV162">
        <v>5249.3</v>
      </c>
      <c r="AW162">
        <v>151.19999999999999</v>
      </c>
      <c r="AX162">
        <v>2379.3000000000002</v>
      </c>
      <c r="AY162">
        <v>158.25</v>
      </c>
      <c r="AZ162">
        <v>48.69</v>
      </c>
      <c r="BA162">
        <v>203</v>
      </c>
      <c r="BB162">
        <v>174.09</v>
      </c>
      <c r="BC162">
        <v>2008.09</v>
      </c>
      <c r="BD162">
        <v>188.3</v>
      </c>
      <c r="BE162">
        <v>58.81</v>
      </c>
      <c r="BF162">
        <v>48.69</v>
      </c>
      <c r="BG162">
        <v>48.69</v>
      </c>
      <c r="BH162">
        <v>489.3</v>
      </c>
      <c r="BI162">
        <v>48.69</v>
      </c>
      <c r="BJ162">
        <v>547.22</v>
      </c>
      <c r="BK162">
        <v>77.13</v>
      </c>
      <c r="BL162">
        <v>1913</v>
      </c>
      <c r="BM162">
        <v>1749.3</v>
      </c>
      <c r="BN162">
        <v>358.4</v>
      </c>
      <c r="BO162">
        <v>150.5</v>
      </c>
      <c r="BP162">
        <v>398.7</v>
      </c>
      <c r="BQ162">
        <v>55.99</v>
      </c>
      <c r="BR162">
        <v>33.47</v>
      </c>
      <c r="BS162">
        <v>1166529</v>
      </c>
      <c r="BT162">
        <v>12047.7</v>
      </c>
      <c r="BU162" s="13" t="str">
        <f>WSP[[#This Row],[Tier]]&amp;" - "&amp;DOLLAR(WSP[[#This Row],[United States]],2)&amp;" USD"</f>
        <v>160 - $55.99 USD</v>
      </c>
    </row>
    <row r="163" spans="1:73" x14ac:dyDescent="0.25">
      <c r="A163">
        <v>161</v>
      </c>
      <c r="B163">
        <v>56.34</v>
      </c>
      <c r="C163">
        <v>4282.6000000000004</v>
      </c>
      <c r="D163">
        <v>456.05</v>
      </c>
      <c r="E163">
        <v>70.45</v>
      </c>
      <c r="F163">
        <v>48.99</v>
      </c>
      <c r="G163">
        <v>4791.5</v>
      </c>
      <c r="H163">
        <v>48.99</v>
      </c>
      <c r="I163">
        <v>112</v>
      </c>
      <c r="J163">
        <v>73.5</v>
      </c>
      <c r="K163">
        <v>56.34</v>
      </c>
      <c r="L163">
        <v>35105</v>
      </c>
      <c r="M163" t="s">
        <v>530</v>
      </c>
      <c r="N163">
        <v>126280</v>
      </c>
      <c r="O163">
        <v>28175</v>
      </c>
      <c r="P163">
        <v>338.1</v>
      </c>
      <c r="Q163">
        <v>48.99</v>
      </c>
      <c r="R163">
        <v>979.39</v>
      </c>
      <c r="S163">
        <v>333.26</v>
      </c>
      <c r="T163">
        <v>348.78</v>
      </c>
      <c r="U163">
        <v>48.99</v>
      </c>
      <c r="V163">
        <v>48.99</v>
      </c>
      <c r="W163">
        <v>48.99</v>
      </c>
      <c r="X163">
        <v>48.99</v>
      </c>
      <c r="Y163">
        <v>48.99</v>
      </c>
      <c r="Z163">
        <v>486.85</v>
      </c>
      <c r="AA163">
        <v>9793.91</v>
      </c>
      <c r="AB163">
        <v>7325</v>
      </c>
      <c r="AC163">
        <v>2177</v>
      </c>
      <c r="AD163">
        <v>542500</v>
      </c>
      <c r="AE163">
        <v>48.99</v>
      </c>
      <c r="AF163">
        <v>260.75</v>
      </c>
      <c r="AG163">
        <v>48.99</v>
      </c>
      <c r="AH163">
        <v>5367</v>
      </c>
      <c r="AI163">
        <v>8381.7999999999993</v>
      </c>
      <c r="AJ163">
        <v>49891</v>
      </c>
      <c r="AK163">
        <v>48.99</v>
      </c>
      <c r="AL163">
        <v>77.45</v>
      </c>
      <c r="AM163">
        <v>130.47</v>
      </c>
      <c r="AN163">
        <v>48.99</v>
      </c>
      <c r="AO163">
        <v>176</v>
      </c>
      <c r="AP163">
        <v>48.99</v>
      </c>
      <c r="AQ163">
        <v>16729.3</v>
      </c>
      <c r="AR163">
        <v>753.2</v>
      </c>
      <c r="AS163">
        <v>48.99</v>
      </c>
      <c r="AT163">
        <v>70.319999999999993</v>
      </c>
      <c r="AU163">
        <v>392.84</v>
      </c>
      <c r="AV163">
        <v>5282.55</v>
      </c>
      <c r="AW163">
        <v>152.15</v>
      </c>
      <c r="AX163">
        <v>2393.3000000000002</v>
      </c>
      <c r="AY163">
        <v>158.86000000000001</v>
      </c>
      <c r="AZ163">
        <v>48.99</v>
      </c>
      <c r="BA163">
        <v>204.26</v>
      </c>
      <c r="BB163">
        <v>175.18</v>
      </c>
      <c r="BC163">
        <v>2020.26</v>
      </c>
      <c r="BD163">
        <v>188.65</v>
      </c>
      <c r="BE163">
        <v>59.14</v>
      </c>
      <c r="BF163">
        <v>48.99</v>
      </c>
      <c r="BG163">
        <v>48.99</v>
      </c>
      <c r="BH163">
        <v>491.05</v>
      </c>
      <c r="BI163">
        <v>48.99</v>
      </c>
      <c r="BJ163">
        <v>550.26</v>
      </c>
      <c r="BK163">
        <v>77.45</v>
      </c>
      <c r="BL163">
        <v>1929</v>
      </c>
      <c r="BM163">
        <v>1759.8</v>
      </c>
      <c r="BN163">
        <v>360.64</v>
      </c>
      <c r="BO163">
        <v>151.72999999999999</v>
      </c>
      <c r="BP163">
        <v>401.28</v>
      </c>
      <c r="BQ163">
        <v>56.34</v>
      </c>
      <c r="BR163">
        <v>33.619999999999997</v>
      </c>
      <c r="BS163">
        <v>1173821</v>
      </c>
      <c r="BT163">
        <v>12123.02</v>
      </c>
      <c r="BU163" s="13" t="str">
        <f>WSP[[#This Row],[Tier]]&amp;" - "&amp;DOLLAR(WSP[[#This Row],[United States]],2)&amp;" USD"</f>
        <v>161 - $56.34 USD</v>
      </c>
    </row>
    <row r="164" spans="1:73" x14ac:dyDescent="0.25">
      <c r="A164">
        <v>162</v>
      </c>
      <c r="B164">
        <v>56.69</v>
      </c>
      <c r="C164">
        <v>4309.2</v>
      </c>
      <c r="D164">
        <v>457.8</v>
      </c>
      <c r="E164">
        <v>70.92</v>
      </c>
      <c r="F164">
        <v>49.3</v>
      </c>
      <c r="G164">
        <v>4823</v>
      </c>
      <c r="H164">
        <v>49.3</v>
      </c>
      <c r="I164">
        <v>112.7</v>
      </c>
      <c r="J164">
        <v>73.959999999999994</v>
      </c>
      <c r="K164">
        <v>56.69</v>
      </c>
      <c r="L164">
        <v>35280</v>
      </c>
      <c r="M164" t="s">
        <v>530</v>
      </c>
      <c r="N164">
        <v>126630</v>
      </c>
      <c r="O164">
        <v>28350</v>
      </c>
      <c r="P164">
        <v>340.2</v>
      </c>
      <c r="Q164">
        <v>49.3</v>
      </c>
      <c r="R164">
        <v>985.48</v>
      </c>
      <c r="S164">
        <v>334.78</v>
      </c>
      <c r="T164">
        <v>351.05</v>
      </c>
      <c r="U164">
        <v>49.3</v>
      </c>
      <c r="V164">
        <v>49.3</v>
      </c>
      <c r="W164">
        <v>49.3</v>
      </c>
      <c r="X164">
        <v>49.3</v>
      </c>
      <c r="Y164">
        <v>49.3</v>
      </c>
      <c r="Z164">
        <v>491.4</v>
      </c>
      <c r="AA164">
        <v>9854.7800000000007</v>
      </c>
      <c r="AB164">
        <v>7370</v>
      </c>
      <c r="AC164">
        <v>2184</v>
      </c>
      <c r="AD164">
        <v>546000</v>
      </c>
      <c r="AE164">
        <v>49.3</v>
      </c>
      <c r="AF164">
        <v>262.5</v>
      </c>
      <c r="AG164">
        <v>49.3</v>
      </c>
      <c r="AH164">
        <v>5400</v>
      </c>
      <c r="AI164">
        <v>8434.2999999999993</v>
      </c>
      <c r="AJ164">
        <v>50209</v>
      </c>
      <c r="AK164">
        <v>49.3</v>
      </c>
      <c r="AL164">
        <v>77.78</v>
      </c>
      <c r="AM164">
        <v>131.30000000000001</v>
      </c>
      <c r="AN164">
        <v>49.3</v>
      </c>
      <c r="AO164">
        <v>177</v>
      </c>
      <c r="AP164">
        <v>49.3</v>
      </c>
      <c r="AQ164">
        <v>16834.3</v>
      </c>
      <c r="AR164">
        <v>758.1</v>
      </c>
      <c r="AS164">
        <v>49.3</v>
      </c>
      <c r="AT164">
        <v>70.67</v>
      </c>
      <c r="AU164">
        <v>394.24</v>
      </c>
      <c r="AV164">
        <v>5315.8</v>
      </c>
      <c r="AW164">
        <v>153.09</v>
      </c>
      <c r="AX164">
        <v>2407.3000000000002</v>
      </c>
      <c r="AY164">
        <v>159.47</v>
      </c>
      <c r="AZ164">
        <v>49.3</v>
      </c>
      <c r="BA164">
        <v>205.52</v>
      </c>
      <c r="BB164">
        <v>176.28</v>
      </c>
      <c r="BC164">
        <v>2032.43</v>
      </c>
      <c r="BD164">
        <v>189</v>
      </c>
      <c r="BE164">
        <v>59.47</v>
      </c>
      <c r="BF164">
        <v>49.3</v>
      </c>
      <c r="BG164">
        <v>49.3</v>
      </c>
      <c r="BH164">
        <v>492.8</v>
      </c>
      <c r="BI164">
        <v>49.3</v>
      </c>
      <c r="BJ164">
        <v>553.29999999999995</v>
      </c>
      <c r="BK164">
        <v>77.78</v>
      </c>
      <c r="BL164">
        <v>1944</v>
      </c>
      <c r="BM164">
        <v>1770.3</v>
      </c>
      <c r="BN164">
        <v>362.88</v>
      </c>
      <c r="BO164">
        <v>152.94999999999999</v>
      </c>
      <c r="BP164">
        <v>403.87</v>
      </c>
      <c r="BQ164">
        <v>56.69</v>
      </c>
      <c r="BR164">
        <v>33.78</v>
      </c>
      <c r="BS164">
        <v>1181113</v>
      </c>
      <c r="BT164">
        <v>12198.34</v>
      </c>
      <c r="BU164" s="13" t="str">
        <f>WSP[[#This Row],[Tier]]&amp;" - "&amp;DOLLAR(WSP[[#This Row],[United States]],2)&amp;" USD"</f>
        <v>162 - $56.69 USD</v>
      </c>
    </row>
    <row r="165" spans="1:73" x14ac:dyDescent="0.25">
      <c r="A165">
        <v>163</v>
      </c>
      <c r="B165">
        <v>57.04</v>
      </c>
      <c r="C165">
        <v>4335.8</v>
      </c>
      <c r="D165">
        <v>459.55</v>
      </c>
      <c r="E165">
        <v>71.400000000000006</v>
      </c>
      <c r="F165">
        <v>49.6</v>
      </c>
      <c r="G165">
        <v>4854.5</v>
      </c>
      <c r="H165">
        <v>49.6</v>
      </c>
      <c r="I165">
        <v>113.4</v>
      </c>
      <c r="J165">
        <v>74.41</v>
      </c>
      <c r="K165">
        <v>57.04</v>
      </c>
      <c r="L165">
        <v>35455</v>
      </c>
      <c r="M165" t="s">
        <v>530</v>
      </c>
      <c r="N165">
        <v>126980</v>
      </c>
      <c r="O165">
        <v>28525</v>
      </c>
      <c r="P165">
        <v>342.3</v>
      </c>
      <c r="Q165">
        <v>49.6</v>
      </c>
      <c r="R165">
        <v>991.57</v>
      </c>
      <c r="S165">
        <v>336.3</v>
      </c>
      <c r="T165">
        <v>353.33</v>
      </c>
      <c r="U165">
        <v>49.6</v>
      </c>
      <c r="V165">
        <v>49.6</v>
      </c>
      <c r="W165">
        <v>49.6</v>
      </c>
      <c r="X165">
        <v>49.6</v>
      </c>
      <c r="Y165">
        <v>49.6</v>
      </c>
      <c r="Z165">
        <v>495.95</v>
      </c>
      <c r="AA165">
        <v>9915.65</v>
      </c>
      <c r="AB165">
        <v>7416</v>
      </c>
      <c r="AC165">
        <v>2191</v>
      </c>
      <c r="AD165">
        <v>549500</v>
      </c>
      <c r="AE165">
        <v>49.6</v>
      </c>
      <c r="AF165">
        <v>264.25</v>
      </c>
      <c r="AG165">
        <v>49.6</v>
      </c>
      <c r="AH165">
        <v>5433</v>
      </c>
      <c r="AI165">
        <v>8486.7999999999993</v>
      </c>
      <c r="AJ165">
        <v>50527</v>
      </c>
      <c r="AK165">
        <v>49.6</v>
      </c>
      <c r="AL165">
        <v>78.099999999999994</v>
      </c>
      <c r="AM165">
        <v>132.12</v>
      </c>
      <c r="AN165">
        <v>49.6</v>
      </c>
      <c r="AO165">
        <v>178</v>
      </c>
      <c r="AP165">
        <v>49.6</v>
      </c>
      <c r="AQ165">
        <v>16939.3</v>
      </c>
      <c r="AR165">
        <v>763</v>
      </c>
      <c r="AS165">
        <v>49.6</v>
      </c>
      <c r="AT165">
        <v>71.02</v>
      </c>
      <c r="AU165">
        <v>395.64</v>
      </c>
      <c r="AV165">
        <v>5349.05</v>
      </c>
      <c r="AW165">
        <v>154.04</v>
      </c>
      <c r="AX165">
        <v>2421.3000000000002</v>
      </c>
      <c r="AY165">
        <v>160.08000000000001</v>
      </c>
      <c r="AZ165">
        <v>49.6</v>
      </c>
      <c r="BA165">
        <v>206.78</v>
      </c>
      <c r="BB165">
        <v>177.37</v>
      </c>
      <c r="BC165">
        <v>2044.61</v>
      </c>
      <c r="BD165">
        <v>189.35</v>
      </c>
      <c r="BE165">
        <v>59.79</v>
      </c>
      <c r="BF165">
        <v>49.6</v>
      </c>
      <c r="BG165">
        <v>49.6</v>
      </c>
      <c r="BH165">
        <v>494.55</v>
      </c>
      <c r="BI165">
        <v>49.6</v>
      </c>
      <c r="BJ165">
        <v>556.35</v>
      </c>
      <c r="BK165">
        <v>78.099999999999994</v>
      </c>
      <c r="BL165">
        <v>1959</v>
      </c>
      <c r="BM165">
        <v>1780.8</v>
      </c>
      <c r="BN165">
        <v>365.12</v>
      </c>
      <c r="BO165">
        <v>154.18</v>
      </c>
      <c r="BP165">
        <v>406.46</v>
      </c>
      <c r="BQ165">
        <v>57.04</v>
      </c>
      <c r="BR165">
        <v>33.93</v>
      </c>
      <c r="BS165">
        <v>1188405</v>
      </c>
      <c r="BT165">
        <v>12273.66</v>
      </c>
      <c r="BU165" s="13" t="str">
        <f>WSP[[#This Row],[Tier]]&amp;" - "&amp;DOLLAR(WSP[[#This Row],[United States]],2)&amp;" USD"</f>
        <v>163 - $57.04 USD</v>
      </c>
    </row>
    <row r="166" spans="1:73" x14ac:dyDescent="0.25">
      <c r="A166">
        <v>164</v>
      </c>
      <c r="B166">
        <v>57.39</v>
      </c>
      <c r="C166">
        <v>4362.3999999999996</v>
      </c>
      <c r="D166">
        <v>461.3</v>
      </c>
      <c r="E166">
        <v>71.88</v>
      </c>
      <c r="F166">
        <v>49.91</v>
      </c>
      <c r="G166">
        <v>4886</v>
      </c>
      <c r="H166">
        <v>49.91</v>
      </c>
      <c r="I166">
        <v>114.1</v>
      </c>
      <c r="J166">
        <v>74.87</v>
      </c>
      <c r="K166">
        <v>57.39</v>
      </c>
      <c r="L166">
        <v>35630</v>
      </c>
      <c r="M166" t="s">
        <v>530</v>
      </c>
      <c r="N166">
        <v>127330</v>
      </c>
      <c r="O166">
        <v>28700</v>
      </c>
      <c r="P166">
        <v>344.4</v>
      </c>
      <c r="Q166">
        <v>49.91</v>
      </c>
      <c r="R166">
        <v>997.65</v>
      </c>
      <c r="S166">
        <v>337.83</v>
      </c>
      <c r="T166">
        <v>355.6</v>
      </c>
      <c r="U166">
        <v>49.91</v>
      </c>
      <c r="V166">
        <v>49.91</v>
      </c>
      <c r="W166">
        <v>49.91</v>
      </c>
      <c r="X166">
        <v>49.91</v>
      </c>
      <c r="Y166">
        <v>49.91</v>
      </c>
      <c r="Z166">
        <v>500.5</v>
      </c>
      <c r="AA166">
        <v>9976.52</v>
      </c>
      <c r="AB166">
        <v>7461</v>
      </c>
      <c r="AC166">
        <v>2198</v>
      </c>
      <c r="AD166">
        <v>553000</v>
      </c>
      <c r="AE166">
        <v>49.91</v>
      </c>
      <c r="AF166">
        <v>266</v>
      </c>
      <c r="AG166">
        <v>49.91</v>
      </c>
      <c r="AH166">
        <v>5467</v>
      </c>
      <c r="AI166">
        <v>8539.2999999999993</v>
      </c>
      <c r="AJ166">
        <v>50845</v>
      </c>
      <c r="AK166">
        <v>49.91</v>
      </c>
      <c r="AL166">
        <v>78.430000000000007</v>
      </c>
      <c r="AM166">
        <v>132.94</v>
      </c>
      <c r="AN166">
        <v>49.91</v>
      </c>
      <c r="AO166">
        <v>179</v>
      </c>
      <c r="AP166">
        <v>49.91</v>
      </c>
      <c r="AQ166">
        <v>17044.3</v>
      </c>
      <c r="AR166">
        <v>767.9</v>
      </c>
      <c r="AS166">
        <v>49.91</v>
      </c>
      <c r="AT166">
        <v>71.37</v>
      </c>
      <c r="AU166">
        <v>397.04</v>
      </c>
      <c r="AV166">
        <v>5382.3</v>
      </c>
      <c r="AW166">
        <v>154.97999999999999</v>
      </c>
      <c r="AX166">
        <v>2435.3000000000002</v>
      </c>
      <c r="AY166">
        <v>160.69</v>
      </c>
      <c r="AZ166">
        <v>49.91</v>
      </c>
      <c r="BA166">
        <v>208.04</v>
      </c>
      <c r="BB166">
        <v>178.47</v>
      </c>
      <c r="BC166">
        <v>2056.7800000000002</v>
      </c>
      <c r="BD166">
        <v>189.7</v>
      </c>
      <c r="BE166">
        <v>60.12</v>
      </c>
      <c r="BF166">
        <v>49.91</v>
      </c>
      <c r="BG166">
        <v>49.91</v>
      </c>
      <c r="BH166">
        <v>496.3</v>
      </c>
      <c r="BI166">
        <v>49.91</v>
      </c>
      <c r="BJ166">
        <v>559.39</v>
      </c>
      <c r="BK166">
        <v>78.430000000000007</v>
      </c>
      <c r="BL166">
        <v>1975</v>
      </c>
      <c r="BM166">
        <v>1791.3</v>
      </c>
      <c r="BN166">
        <v>367.36</v>
      </c>
      <c r="BO166">
        <v>155.4</v>
      </c>
      <c r="BP166">
        <v>409.04</v>
      </c>
      <c r="BQ166">
        <v>57.39</v>
      </c>
      <c r="BR166">
        <v>34.08</v>
      </c>
      <c r="BS166">
        <v>1195697</v>
      </c>
      <c r="BT166">
        <v>12348.98</v>
      </c>
      <c r="BU166" s="13" t="str">
        <f>WSP[[#This Row],[Tier]]&amp;" - "&amp;DOLLAR(WSP[[#This Row],[United States]],2)&amp;" USD"</f>
        <v>164 - $57.39 USD</v>
      </c>
    </row>
    <row r="167" spans="1:73" x14ac:dyDescent="0.25">
      <c r="A167">
        <v>165</v>
      </c>
      <c r="B167">
        <v>57.74</v>
      </c>
      <c r="C167">
        <v>4389</v>
      </c>
      <c r="D167">
        <v>463.05</v>
      </c>
      <c r="E167">
        <v>72.349999999999994</v>
      </c>
      <c r="F167">
        <v>50.21</v>
      </c>
      <c r="G167">
        <v>4917.5</v>
      </c>
      <c r="H167">
        <v>50.21</v>
      </c>
      <c r="I167">
        <v>114.8</v>
      </c>
      <c r="J167">
        <v>75.33</v>
      </c>
      <c r="K167">
        <v>57.74</v>
      </c>
      <c r="L167">
        <v>35805</v>
      </c>
      <c r="M167" t="s">
        <v>530</v>
      </c>
      <c r="N167">
        <v>127680</v>
      </c>
      <c r="O167">
        <v>28875</v>
      </c>
      <c r="P167">
        <v>346.5</v>
      </c>
      <c r="Q167">
        <v>50.21</v>
      </c>
      <c r="R167">
        <v>1003.74</v>
      </c>
      <c r="S167">
        <v>339.35</v>
      </c>
      <c r="T167">
        <v>357.88</v>
      </c>
      <c r="U167">
        <v>50.21</v>
      </c>
      <c r="V167">
        <v>50.21</v>
      </c>
      <c r="W167">
        <v>50.21</v>
      </c>
      <c r="X167">
        <v>50.21</v>
      </c>
      <c r="Y167">
        <v>50.21</v>
      </c>
      <c r="Z167">
        <v>505.05</v>
      </c>
      <c r="AA167">
        <v>10037.39</v>
      </c>
      <c r="AB167">
        <v>7507</v>
      </c>
      <c r="AC167">
        <v>2205</v>
      </c>
      <c r="AD167">
        <v>556500</v>
      </c>
      <c r="AE167">
        <v>50.21</v>
      </c>
      <c r="AF167">
        <v>267.75</v>
      </c>
      <c r="AG167">
        <v>50.21</v>
      </c>
      <c r="AH167">
        <v>5500</v>
      </c>
      <c r="AI167">
        <v>8591.7999999999993</v>
      </c>
      <c r="AJ167">
        <v>51164</v>
      </c>
      <c r="AK167">
        <v>50.21</v>
      </c>
      <c r="AL167">
        <v>78.75</v>
      </c>
      <c r="AM167">
        <v>133.76</v>
      </c>
      <c r="AN167">
        <v>50.21</v>
      </c>
      <c r="AO167">
        <v>180</v>
      </c>
      <c r="AP167">
        <v>50.21</v>
      </c>
      <c r="AQ167">
        <v>17149.3</v>
      </c>
      <c r="AR167">
        <v>772.8</v>
      </c>
      <c r="AS167">
        <v>50.21</v>
      </c>
      <c r="AT167">
        <v>71.72</v>
      </c>
      <c r="AU167">
        <v>398.44</v>
      </c>
      <c r="AV167">
        <v>5415.55</v>
      </c>
      <c r="AW167">
        <v>155.93</v>
      </c>
      <c r="AX167">
        <v>2449.3000000000002</v>
      </c>
      <c r="AY167">
        <v>161.30000000000001</v>
      </c>
      <c r="AZ167">
        <v>50.21</v>
      </c>
      <c r="BA167">
        <v>209.3</v>
      </c>
      <c r="BB167">
        <v>179.57</v>
      </c>
      <c r="BC167">
        <v>2068.96</v>
      </c>
      <c r="BD167">
        <v>190.05</v>
      </c>
      <c r="BE167">
        <v>60.45</v>
      </c>
      <c r="BF167">
        <v>50.21</v>
      </c>
      <c r="BG167">
        <v>50.21</v>
      </c>
      <c r="BH167">
        <v>498.05</v>
      </c>
      <c r="BI167">
        <v>50.21</v>
      </c>
      <c r="BJ167">
        <v>562.42999999999995</v>
      </c>
      <c r="BK167">
        <v>78.75</v>
      </c>
      <c r="BL167">
        <v>1990</v>
      </c>
      <c r="BM167">
        <v>1801.8</v>
      </c>
      <c r="BN167">
        <v>369.6</v>
      </c>
      <c r="BO167">
        <v>156.63</v>
      </c>
      <c r="BP167">
        <v>411.63</v>
      </c>
      <c r="BQ167">
        <v>57.74</v>
      </c>
      <c r="BR167">
        <v>34.229999999999997</v>
      </c>
      <c r="BS167">
        <v>1202989</v>
      </c>
      <c r="BT167">
        <v>12424.3</v>
      </c>
      <c r="BU167" s="13" t="str">
        <f>WSP[[#This Row],[Tier]]&amp;" - "&amp;DOLLAR(WSP[[#This Row],[United States]],2)&amp;" USD"</f>
        <v>165 - $57.74 USD</v>
      </c>
    </row>
    <row r="168" spans="1:73" x14ac:dyDescent="0.25">
      <c r="A168">
        <v>166</v>
      </c>
      <c r="B168">
        <v>58.09</v>
      </c>
      <c r="C168">
        <v>4415.6000000000004</v>
      </c>
      <c r="D168">
        <v>464.8</v>
      </c>
      <c r="E168">
        <v>72.83</v>
      </c>
      <c r="F168">
        <v>50.52</v>
      </c>
      <c r="G168">
        <v>4949</v>
      </c>
      <c r="H168">
        <v>50.52</v>
      </c>
      <c r="I168">
        <v>115.5</v>
      </c>
      <c r="J168">
        <v>75.78</v>
      </c>
      <c r="K168">
        <v>58.09</v>
      </c>
      <c r="L168">
        <v>35980</v>
      </c>
      <c r="M168" t="s">
        <v>530</v>
      </c>
      <c r="N168">
        <v>128030</v>
      </c>
      <c r="O168">
        <v>29050</v>
      </c>
      <c r="P168">
        <v>348.6</v>
      </c>
      <c r="Q168">
        <v>50.52</v>
      </c>
      <c r="R168">
        <v>1009.83</v>
      </c>
      <c r="S168">
        <v>340.87</v>
      </c>
      <c r="T168">
        <v>360.15</v>
      </c>
      <c r="U168">
        <v>50.52</v>
      </c>
      <c r="V168">
        <v>50.52</v>
      </c>
      <c r="W168">
        <v>50.52</v>
      </c>
      <c r="X168">
        <v>50.52</v>
      </c>
      <c r="Y168">
        <v>50.52</v>
      </c>
      <c r="Z168">
        <v>509.6</v>
      </c>
      <c r="AA168">
        <v>10098.26</v>
      </c>
      <c r="AB168">
        <v>7552</v>
      </c>
      <c r="AC168">
        <v>2212</v>
      </c>
      <c r="AD168">
        <v>560000</v>
      </c>
      <c r="AE168">
        <v>50.52</v>
      </c>
      <c r="AF168">
        <v>269.5</v>
      </c>
      <c r="AG168">
        <v>50.52</v>
      </c>
      <c r="AH168">
        <v>5533</v>
      </c>
      <c r="AI168">
        <v>8644.2999999999993</v>
      </c>
      <c r="AJ168">
        <v>51482</v>
      </c>
      <c r="AK168">
        <v>50.52</v>
      </c>
      <c r="AL168">
        <v>79.069999999999993</v>
      </c>
      <c r="AM168">
        <v>134.58000000000001</v>
      </c>
      <c r="AN168">
        <v>50.52</v>
      </c>
      <c r="AO168">
        <v>181</v>
      </c>
      <c r="AP168">
        <v>50.52</v>
      </c>
      <c r="AQ168">
        <v>17254.3</v>
      </c>
      <c r="AR168">
        <v>777.7</v>
      </c>
      <c r="AS168">
        <v>50.52</v>
      </c>
      <c r="AT168">
        <v>72.069999999999993</v>
      </c>
      <c r="AU168">
        <v>399.84</v>
      </c>
      <c r="AV168">
        <v>5448.8</v>
      </c>
      <c r="AW168">
        <v>156.87</v>
      </c>
      <c r="AX168">
        <v>2463.3000000000002</v>
      </c>
      <c r="AY168">
        <v>161.91</v>
      </c>
      <c r="AZ168">
        <v>50.52</v>
      </c>
      <c r="BA168">
        <v>210.56</v>
      </c>
      <c r="BB168">
        <v>180.66</v>
      </c>
      <c r="BC168">
        <v>2081.13</v>
      </c>
      <c r="BD168">
        <v>190.4</v>
      </c>
      <c r="BE168">
        <v>60.78</v>
      </c>
      <c r="BF168">
        <v>50.52</v>
      </c>
      <c r="BG168">
        <v>50.52</v>
      </c>
      <c r="BH168">
        <v>499.8</v>
      </c>
      <c r="BI168">
        <v>50.52</v>
      </c>
      <c r="BJ168">
        <v>565.48</v>
      </c>
      <c r="BK168">
        <v>79.069999999999993</v>
      </c>
      <c r="BL168">
        <v>2005</v>
      </c>
      <c r="BM168">
        <v>1812.3</v>
      </c>
      <c r="BN168">
        <v>371.84</v>
      </c>
      <c r="BO168">
        <v>157.85</v>
      </c>
      <c r="BP168">
        <v>414.22</v>
      </c>
      <c r="BQ168">
        <v>58.09</v>
      </c>
      <c r="BR168">
        <v>34.39</v>
      </c>
      <c r="BS168">
        <v>1210280</v>
      </c>
      <c r="BT168">
        <v>12499.62</v>
      </c>
      <c r="BU168" s="13" t="str">
        <f>WSP[[#This Row],[Tier]]&amp;" - "&amp;DOLLAR(WSP[[#This Row],[United States]],2)&amp;" USD"</f>
        <v>166 - $58.09 USD</v>
      </c>
    </row>
    <row r="169" spans="1:73" x14ac:dyDescent="0.25">
      <c r="A169">
        <v>167</v>
      </c>
      <c r="B169">
        <v>58.44</v>
      </c>
      <c r="C169">
        <v>4442.2</v>
      </c>
      <c r="D169">
        <v>466.55</v>
      </c>
      <c r="E169">
        <v>73.31</v>
      </c>
      <c r="F169">
        <v>50.82</v>
      </c>
      <c r="G169">
        <v>4980.5</v>
      </c>
      <c r="H169">
        <v>50.82</v>
      </c>
      <c r="I169">
        <v>116.2</v>
      </c>
      <c r="J169">
        <v>76.239999999999995</v>
      </c>
      <c r="K169">
        <v>58.44</v>
      </c>
      <c r="L169">
        <v>36155</v>
      </c>
      <c r="M169" t="s">
        <v>530</v>
      </c>
      <c r="N169">
        <v>128380</v>
      </c>
      <c r="O169">
        <v>29225</v>
      </c>
      <c r="P169">
        <v>350.7</v>
      </c>
      <c r="Q169">
        <v>50.82</v>
      </c>
      <c r="R169">
        <v>1015.91</v>
      </c>
      <c r="S169">
        <v>342.39</v>
      </c>
      <c r="T169">
        <v>362.43</v>
      </c>
      <c r="U169">
        <v>50.82</v>
      </c>
      <c r="V169">
        <v>50.82</v>
      </c>
      <c r="W169">
        <v>50.82</v>
      </c>
      <c r="X169">
        <v>50.82</v>
      </c>
      <c r="Y169">
        <v>50.82</v>
      </c>
      <c r="Z169">
        <v>514.15</v>
      </c>
      <c r="AA169">
        <v>10159.129999999999</v>
      </c>
      <c r="AB169">
        <v>7598</v>
      </c>
      <c r="AC169">
        <v>2219</v>
      </c>
      <c r="AD169">
        <v>563500</v>
      </c>
      <c r="AE169">
        <v>50.82</v>
      </c>
      <c r="AF169">
        <v>271.25</v>
      </c>
      <c r="AG169">
        <v>50.82</v>
      </c>
      <c r="AH169">
        <v>5567</v>
      </c>
      <c r="AI169">
        <v>8696.7999999999993</v>
      </c>
      <c r="AJ169">
        <v>51800</v>
      </c>
      <c r="AK169">
        <v>50.82</v>
      </c>
      <c r="AL169">
        <v>79.400000000000006</v>
      </c>
      <c r="AM169">
        <v>135.4</v>
      </c>
      <c r="AN169">
        <v>50.82</v>
      </c>
      <c r="AO169">
        <v>182</v>
      </c>
      <c r="AP169">
        <v>50.82</v>
      </c>
      <c r="AQ169">
        <v>17359.3</v>
      </c>
      <c r="AR169">
        <v>782.6</v>
      </c>
      <c r="AS169">
        <v>50.82</v>
      </c>
      <c r="AT169">
        <v>72.42</v>
      </c>
      <c r="AU169">
        <v>401.24</v>
      </c>
      <c r="AV169">
        <v>5482.05</v>
      </c>
      <c r="AW169">
        <v>157.82</v>
      </c>
      <c r="AX169">
        <v>2477.3000000000002</v>
      </c>
      <c r="AY169">
        <v>162.52000000000001</v>
      </c>
      <c r="AZ169">
        <v>50.82</v>
      </c>
      <c r="BA169">
        <v>211.82</v>
      </c>
      <c r="BB169">
        <v>181.76</v>
      </c>
      <c r="BC169">
        <v>2093.3000000000002</v>
      </c>
      <c r="BD169">
        <v>190.75</v>
      </c>
      <c r="BE169">
        <v>61.1</v>
      </c>
      <c r="BF169">
        <v>50.82</v>
      </c>
      <c r="BG169">
        <v>50.82</v>
      </c>
      <c r="BH169">
        <v>501.55</v>
      </c>
      <c r="BI169">
        <v>50.82</v>
      </c>
      <c r="BJ169">
        <v>568.52</v>
      </c>
      <c r="BK169">
        <v>79.400000000000006</v>
      </c>
      <c r="BL169">
        <v>2021</v>
      </c>
      <c r="BM169">
        <v>1822.8</v>
      </c>
      <c r="BN169">
        <v>374.08</v>
      </c>
      <c r="BO169">
        <v>159.08000000000001</v>
      </c>
      <c r="BP169">
        <v>416.8</v>
      </c>
      <c r="BQ169">
        <v>58.44</v>
      </c>
      <c r="BR169">
        <v>34.54</v>
      </c>
      <c r="BS169">
        <v>1217572</v>
      </c>
      <c r="BT169">
        <v>12574.94</v>
      </c>
      <c r="BU169" s="13" t="str">
        <f>WSP[[#This Row],[Tier]]&amp;" - "&amp;DOLLAR(WSP[[#This Row],[United States]],2)&amp;" USD"</f>
        <v>167 - $58.44 USD</v>
      </c>
    </row>
    <row r="170" spans="1:73" x14ac:dyDescent="0.25">
      <c r="A170">
        <v>168</v>
      </c>
      <c r="B170">
        <v>58.79</v>
      </c>
      <c r="C170">
        <v>4468.8</v>
      </c>
      <c r="D170">
        <v>468.3</v>
      </c>
      <c r="E170">
        <v>73.790000000000006</v>
      </c>
      <c r="F170">
        <v>51.12</v>
      </c>
      <c r="G170">
        <v>5012</v>
      </c>
      <c r="H170">
        <v>51.12</v>
      </c>
      <c r="I170">
        <v>116.9</v>
      </c>
      <c r="J170">
        <v>76.7</v>
      </c>
      <c r="K170">
        <v>58.79</v>
      </c>
      <c r="L170">
        <v>36330</v>
      </c>
      <c r="M170" t="s">
        <v>530</v>
      </c>
      <c r="N170">
        <v>128730</v>
      </c>
      <c r="O170">
        <v>29400</v>
      </c>
      <c r="P170">
        <v>352.8</v>
      </c>
      <c r="Q170">
        <v>51.12</v>
      </c>
      <c r="R170">
        <v>1022</v>
      </c>
      <c r="S170">
        <v>343.91</v>
      </c>
      <c r="T170">
        <v>364.7</v>
      </c>
      <c r="U170">
        <v>51.12</v>
      </c>
      <c r="V170">
        <v>51.12</v>
      </c>
      <c r="W170">
        <v>51.12</v>
      </c>
      <c r="X170">
        <v>51.12</v>
      </c>
      <c r="Y170">
        <v>51.12</v>
      </c>
      <c r="Z170">
        <v>518.70000000000005</v>
      </c>
      <c r="AA170">
        <v>10220</v>
      </c>
      <c r="AB170">
        <v>7643</v>
      </c>
      <c r="AC170">
        <v>2226</v>
      </c>
      <c r="AD170">
        <v>567000</v>
      </c>
      <c r="AE170">
        <v>51.12</v>
      </c>
      <c r="AF170">
        <v>273</v>
      </c>
      <c r="AG170">
        <v>51.12</v>
      </c>
      <c r="AH170">
        <v>5600</v>
      </c>
      <c r="AI170">
        <v>8749.2999999999993</v>
      </c>
      <c r="AJ170">
        <v>52118</v>
      </c>
      <c r="AK170">
        <v>51.12</v>
      </c>
      <c r="AL170">
        <v>79.72</v>
      </c>
      <c r="AM170">
        <v>136.22999999999999</v>
      </c>
      <c r="AN170">
        <v>51.12</v>
      </c>
      <c r="AO170">
        <v>183</v>
      </c>
      <c r="AP170">
        <v>51.12</v>
      </c>
      <c r="AQ170">
        <v>17464.3</v>
      </c>
      <c r="AR170">
        <v>787.5</v>
      </c>
      <c r="AS170">
        <v>51.12</v>
      </c>
      <c r="AT170">
        <v>72.77</v>
      </c>
      <c r="AU170">
        <v>402.64</v>
      </c>
      <c r="AV170">
        <v>5515.3</v>
      </c>
      <c r="AW170">
        <v>158.76</v>
      </c>
      <c r="AX170">
        <v>2491.3000000000002</v>
      </c>
      <c r="AY170">
        <v>163.12</v>
      </c>
      <c r="AZ170">
        <v>51.12</v>
      </c>
      <c r="BA170">
        <v>213.08</v>
      </c>
      <c r="BB170">
        <v>182.85</v>
      </c>
      <c r="BC170">
        <v>2105.48</v>
      </c>
      <c r="BD170">
        <v>191.1</v>
      </c>
      <c r="BE170">
        <v>61.43</v>
      </c>
      <c r="BF170">
        <v>51.12</v>
      </c>
      <c r="BG170">
        <v>51.12</v>
      </c>
      <c r="BH170">
        <v>503.3</v>
      </c>
      <c r="BI170">
        <v>51.12</v>
      </c>
      <c r="BJ170">
        <v>571.57000000000005</v>
      </c>
      <c r="BK170">
        <v>79.72</v>
      </c>
      <c r="BL170">
        <v>2036</v>
      </c>
      <c r="BM170">
        <v>1833.3</v>
      </c>
      <c r="BN170">
        <v>376.32</v>
      </c>
      <c r="BO170">
        <v>160.30000000000001</v>
      </c>
      <c r="BP170">
        <v>419.39</v>
      </c>
      <c r="BQ170">
        <v>58.79</v>
      </c>
      <c r="BR170">
        <v>34.69</v>
      </c>
      <c r="BS170">
        <v>1224864</v>
      </c>
      <c r="BT170">
        <v>12650.26</v>
      </c>
      <c r="BU170" s="13" t="str">
        <f>WSP[[#This Row],[Tier]]&amp;" - "&amp;DOLLAR(WSP[[#This Row],[United States]],2)&amp;" USD"</f>
        <v>168 - $58.79 USD</v>
      </c>
    </row>
    <row r="171" spans="1:73" x14ac:dyDescent="0.25">
      <c r="A171">
        <v>169</v>
      </c>
      <c r="B171">
        <v>59.14</v>
      </c>
      <c r="C171">
        <v>4495.3999999999996</v>
      </c>
      <c r="D171">
        <v>470.05</v>
      </c>
      <c r="E171">
        <v>74.260000000000005</v>
      </c>
      <c r="F171">
        <v>51.43</v>
      </c>
      <c r="G171">
        <v>5043.5</v>
      </c>
      <c r="H171">
        <v>51.43</v>
      </c>
      <c r="I171">
        <v>117.6</v>
      </c>
      <c r="J171">
        <v>77.150000000000006</v>
      </c>
      <c r="K171">
        <v>59.14</v>
      </c>
      <c r="L171">
        <v>36505</v>
      </c>
      <c r="M171" t="s">
        <v>530</v>
      </c>
      <c r="N171">
        <v>129080</v>
      </c>
      <c r="O171">
        <v>29575</v>
      </c>
      <c r="P171">
        <v>354.9</v>
      </c>
      <c r="Q171">
        <v>51.43</v>
      </c>
      <c r="R171">
        <v>1028.0899999999999</v>
      </c>
      <c r="S171">
        <v>345.43</v>
      </c>
      <c r="T171">
        <v>366.98</v>
      </c>
      <c r="U171">
        <v>51.43</v>
      </c>
      <c r="V171">
        <v>51.43</v>
      </c>
      <c r="W171">
        <v>51.43</v>
      </c>
      <c r="X171">
        <v>51.43</v>
      </c>
      <c r="Y171">
        <v>51.43</v>
      </c>
      <c r="Z171">
        <v>523.25</v>
      </c>
      <c r="AA171">
        <v>10280.870000000001</v>
      </c>
      <c r="AB171">
        <v>7689</v>
      </c>
      <c r="AC171">
        <v>2233</v>
      </c>
      <c r="AD171">
        <v>570500</v>
      </c>
      <c r="AE171">
        <v>51.43</v>
      </c>
      <c r="AF171">
        <v>274.75</v>
      </c>
      <c r="AG171">
        <v>51.43</v>
      </c>
      <c r="AH171">
        <v>5633</v>
      </c>
      <c r="AI171">
        <v>8801.7999999999993</v>
      </c>
      <c r="AJ171">
        <v>52436</v>
      </c>
      <c r="AK171">
        <v>51.43</v>
      </c>
      <c r="AL171">
        <v>80.05</v>
      </c>
      <c r="AM171">
        <v>137.05000000000001</v>
      </c>
      <c r="AN171">
        <v>51.43</v>
      </c>
      <c r="AO171">
        <v>184</v>
      </c>
      <c r="AP171">
        <v>51.43</v>
      </c>
      <c r="AQ171">
        <v>17569.3</v>
      </c>
      <c r="AR171">
        <v>792.4</v>
      </c>
      <c r="AS171">
        <v>51.43</v>
      </c>
      <c r="AT171">
        <v>73.12</v>
      </c>
      <c r="AU171">
        <v>404.04</v>
      </c>
      <c r="AV171">
        <v>5548.55</v>
      </c>
      <c r="AW171">
        <v>159.71</v>
      </c>
      <c r="AX171">
        <v>2505.3000000000002</v>
      </c>
      <c r="AY171">
        <v>163.72999999999999</v>
      </c>
      <c r="AZ171">
        <v>51.43</v>
      </c>
      <c r="BA171">
        <v>214.34</v>
      </c>
      <c r="BB171">
        <v>183.95</v>
      </c>
      <c r="BC171">
        <v>2117.65</v>
      </c>
      <c r="BD171">
        <v>191.45</v>
      </c>
      <c r="BE171">
        <v>61.76</v>
      </c>
      <c r="BF171">
        <v>51.43</v>
      </c>
      <c r="BG171">
        <v>51.43</v>
      </c>
      <c r="BH171">
        <v>505.05</v>
      </c>
      <c r="BI171">
        <v>51.43</v>
      </c>
      <c r="BJ171">
        <v>574.61</v>
      </c>
      <c r="BK171">
        <v>80.05</v>
      </c>
      <c r="BL171">
        <v>2051</v>
      </c>
      <c r="BM171">
        <v>1843.8</v>
      </c>
      <c r="BN171">
        <v>378.56</v>
      </c>
      <c r="BO171">
        <v>161.53</v>
      </c>
      <c r="BP171">
        <v>421.98</v>
      </c>
      <c r="BQ171">
        <v>59.14</v>
      </c>
      <c r="BR171">
        <v>34.840000000000003</v>
      </c>
      <c r="BS171">
        <v>1232156</v>
      </c>
      <c r="BT171">
        <v>12725.58</v>
      </c>
      <c r="BU171" s="13" t="str">
        <f>WSP[[#This Row],[Tier]]&amp;" - "&amp;DOLLAR(WSP[[#This Row],[United States]],2)&amp;" USD"</f>
        <v>169 - $59.14 USD</v>
      </c>
    </row>
    <row r="172" spans="1:73" x14ac:dyDescent="0.25">
      <c r="A172">
        <v>170</v>
      </c>
      <c r="B172">
        <v>59.49</v>
      </c>
      <c r="C172">
        <v>4522</v>
      </c>
      <c r="D172">
        <v>471.8</v>
      </c>
      <c r="E172">
        <v>74.739999999999995</v>
      </c>
      <c r="F172">
        <v>51.73</v>
      </c>
      <c r="G172">
        <v>5075</v>
      </c>
      <c r="H172">
        <v>51.73</v>
      </c>
      <c r="I172">
        <v>118.3</v>
      </c>
      <c r="J172">
        <v>77.61</v>
      </c>
      <c r="K172">
        <v>59.49</v>
      </c>
      <c r="L172">
        <v>36680</v>
      </c>
      <c r="M172" t="s">
        <v>530</v>
      </c>
      <c r="N172">
        <v>129430</v>
      </c>
      <c r="O172">
        <v>29750</v>
      </c>
      <c r="P172">
        <v>357</v>
      </c>
      <c r="Q172">
        <v>51.73</v>
      </c>
      <c r="R172">
        <v>1034.17</v>
      </c>
      <c r="S172">
        <v>346.96</v>
      </c>
      <c r="T172">
        <v>369.25</v>
      </c>
      <c r="U172">
        <v>51.73</v>
      </c>
      <c r="V172">
        <v>51.73</v>
      </c>
      <c r="W172">
        <v>51.73</v>
      </c>
      <c r="X172">
        <v>51.73</v>
      </c>
      <c r="Y172">
        <v>51.73</v>
      </c>
      <c r="Z172">
        <v>527.79999999999995</v>
      </c>
      <c r="AA172">
        <v>10341.74</v>
      </c>
      <c r="AB172">
        <v>7734</v>
      </c>
      <c r="AC172">
        <v>2240</v>
      </c>
      <c r="AD172">
        <v>574000</v>
      </c>
      <c r="AE172">
        <v>51.73</v>
      </c>
      <c r="AF172">
        <v>276.5</v>
      </c>
      <c r="AG172">
        <v>51.73</v>
      </c>
      <c r="AH172">
        <v>5667</v>
      </c>
      <c r="AI172">
        <v>8854.2999999999993</v>
      </c>
      <c r="AJ172">
        <v>52755</v>
      </c>
      <c r="AK172">
        <v>51.73</v>
      </c>
      <c r="AL172">
        <v>80.37</v>
      </c>
      <c r="AM172">
        <v>137.87</v>
      </c>
      <c r="AN172">
        <v>51.73</v>
      </c>
      <c r="AO172">
        <v>186</v>
      </c>
      <c r="AP172">
        <v>51.73</v>
      </c>
      <c r="AQ172">
        <v>17674.3</v>
      </c>
      <c r="AR172">
        <v>797.3</v>
      </c>
      <c r="AS172">
        <v>51.73</v>
      </c>
      <c r="AT172">
        <v>73.47</v>
      </c>
      <c r="AU172">
        <v>405.44</v>
      </c>
      <c r="AV172">
        <v>5581.8</v>
      </c>
      <c r="AW172">
        <v>160.65</v>
      </c>
      <c r="AX172">
        <v>2519.3000000000002</v>
      </c>
      <c r="AY172">
        <v>164.34</v>
      </c>
      <c r="AZ172">
        <v>51.73</v>
      </c>
      <c r="BA172">
        <v>215.6</v>
      </c>
      <c r="BB172">
        <v>185.04</v>
      </c>
      <c r="BC172">
        <v>2129.83</v>
      </c>
      <c r="BD172">
        <v>191.8</v>
      </c>
      <c r="BE172">
        <v>62.08</v>
      </c>
      <c r="BF172">
        <v>51.73</v>
      </c>
      <c r="BG172">
        <v>51.73</v>
      </c>
      <c r="BH172">
        <v>506.8</v>
      </c>
      <c r="BI172">
        <v>51.73</v>
      </c>
      <c r="BJ172">
        <v>577.65</v>
      </c>
      <c r="BK172">
        <v>80.37</v>
      </c>
      <c r="BL172">
        <v>2067</v>
      </c>
      <c r="BM172">
        <v>1854.3</v>
      </c>
      <c r="BN172">
        <v>380.8</v>
      </c>
      <c r="BO172">
        <v>162.75</v>
      </c>
      <c r="BP172">
        <v>424.57</v>
      </c>
      <c r="BQ172">
        <v>59.49</v>
      </c>
      <c r="BR172">
        <v>34.99</v>
      </c>
      <c r="BS172">
        <v>1239448</v>
      </c>
      <c r="BT172">
        <v>12800.9</v>
      </c>
      <c r="BU172" s="13" t="str">
        <f>WSP[[#This Row],[Tier]]&amp;" - "&amp;DOLLAR(WSP[[#This Row],[United States]],2)&amp;" USD"</f>
        <v>170 - $59.49 USD</v>
      </c>
    </row>
    <row r="173" spans="1:73" x14ac:dyDescent="0.25">
      <c r="A173">
        <v>171</v>
      </c>
      <c r="B173">
        <v>59.84</v>
      </c>
      <c r="C173">
        <v>4548.6000000000004</v>
      </c>
      <c r="D173">
        <v>473.55</v>
      </c>
      <c r="E173">
        <v>75.22</v>
      </c>
      <c r="F173">
        <v>52.04</v>
      </c>
      <c r="G173">
        <v>5106.5</v>
      </c>
      <c r="H173">
        <v>52.04</v>
      </c>
      <c r="I173">
        <v>119</v>
      </c>
      <c r="J173">
        <v>78.069999999999993</v>
      </c>
      <c r="K173">
        <v>59.84</v>
      </c>
      <c r="L173">
        <v>36855</v>
      </c>
      <c r="M173" t="s">
        <v>530</v>
      </c>
      <c r="N173">
        <v>129780</v>
      </c>
      <c r="O173">
        <v>29925</v>
      </c>
      <c r="P173">
        <v>359.1</v>
      </c>
      <c r="Q173">
        <v>52.04</v>
      </c>
      <c r="R173">
        <v>1040.26</v>
      </c>
      <c r="S173">
        <v>348.48</v>
      </c>
      <c r="T173">
        <v>371.53</v>
      </c>
      <c r="U173">
        <v>52.04</v>
      </c>
      <c r="V173">
        <v>52.04</v>
      </c>
      <c r="W173">
        <v>52.04</v>
      </c>
      <c r="X173">
        <v>52.04</v>
      </c>
      <c r="Y173">
        <v>52.04</v>
      </c>
      <c r="Z173">
        <v>532.35</v>
      </c>
      <c r="AA173">
        <v>10402.61</v>
      </c>
      <c r="AB173">
        <v>7780</v>
      </c>
      <c r="AC173">
        <v>2247</v>
      </c>
      <c r="AD173">
        <v>577500</v>
      </c>
      <c r="AE173">
        <v>52.04</v>
      </c>
      <c r="AF173">
        <v>278.25</v>
      </c>
      <c r="AG173">
        <v>52.04</v>
      </c>
      <c r="AH173">
        <v>5700</v>
      </c>
      <c r="AI173">
        <v>8906.7999999999993</v>
      </c>
      <c r="AJ173">
        <v>53073</v>
      </c>
      <c r="AK173">
        <v>52.04</v>
      </c>
      <c r="AL173">
        <v>80.69</v>
      </c>
      <c r="AM173">
        <v>138.69</v>
      </c>
      <c r="AN173">
        <v>52.04</v>
      </c>
      <c r="AO173">
        <v>187</v>
      </c>
      <c r="AP173">
        <v>52.04</v>
      </c>
      <c r="AQ173">
        <v>17779.3</v>
      </c>
      <c r="AR173">
        <v>802.2</v>
      </c>
      <c r="AS173">
        <v>52.04</v>
      </c>
      <c r="AT173">
        <v>73.819999999999993</v>
      </c>
      <c r="AU173">
        <v>406.84</v>
      </c>
      <c r="AV173">
        <v>5615.05</v>
      </c>
      <c r="AW173">
        <v>161.6</v>
      </c>
      <c r="AX173">
        <v>2533.3000000000002</v>
      </c>
      <c r="AY173">
        <v>164.95</v>
      </c>
      <c r="AZ173">
        <v>52.04</v>
      </c>
      <c r="BA173">
        <v>216.86</v>
      </c>
      <c r="BB173">
        <v>186.14</v>
      </c>
      <c r="BC173">
        <v>2142</v>
      </c>
      <c r="BD173">
        <v>192.15</v>
      </c>
      <c r="BE173">
        <v>62.41</v>
      </c>
      <c r="BF173">
        <v>52.04</v>
      </c>
      <c r="BG173">
        <v>52.04</v>
      </c>
      <c r="BH173">
        <v>508.55</v>
      </c>
      <c r="BI173">
        <v>52.04</v>
      </c>
      <c r="BJ173">
        <v>580.70000000000005</v>
      </c>
      <c r="BK173">
        <v>80.69</v>
      </c>
      <c r="BL173">
        <v>2082</v>
      </c>
      <c r="BM173">
        <v>1864.8</v>
      </c>
      <c r="BN173">
        <v>383.04</v>
      </c>
      <c r="BO173">
        <v>163.98</v>
      </c>
      <c r="BP173">
        <v>427.15</v>
      </c>
      <c r="BQ173">
        <v>59.84</v>
      </c>
      <c r="BR173">
        <v>35.15</v>
      </c>
      <c r="BS173">
        <v>1246740</v>
      </c>
      <c r="BT173">
        <v>12876.22</v>
      </c>
      <c r="BU173" s="13" t="str">
        <f>WSP[[#This Row],[Tier]]&amp;" - "&amp;DOLLAR(WSP[[#This Row],[United States]],2)&amp;" USD"</f>
        <v>171 - $59.84 USD</v>
      </c>
    </row>
    <row r="174" spans="1:73" x14ac:dyDescent="0.25">
      <c r="A174">
        <v>172</v>
      </c>
      <c r="B174">
        <v>60.19</v>
      </c>
      <c r="C174">
        <v>4575.2</v>
      </c>
      <c r="D174">
        <v>475.3</v>
      </c>
      <c r="E174">
        <v>75.7</v>
      </c>
      <c r="F174">
        <v>52.34</v>
      </c>
      <c r="G174">
        <v>5138</v>
      </c>
      <c r="H174">
        <v>52.34</v>
      </c>
      <c r="I174">
        <v>119.7</v>
      </c>
      <c r="J174">
        <v>78.52</v>
      </c>
      <c r="K174">
        <v>60.19</v>
      </c>
      <c r="L174">
        <v>37030</v>
      </c>
      <c r="M174" t="s">
        <v>530</v>
      </c>
      <c r="N174">
        <v>130130</v>
      </c>
      <c r="O174">
        <v>30100</v>
      </c>
      <c r="P174">
        <v>361.2</v>
      </c>
      <c r="Q174">
        <v>52.34</v>
      </c>
      <c r="R174">
        <v>1046.3499999999999</v>
      </c>
      <c r="S174">
        <v>350</v>
      </c>
      <c r="T174">
        <v>373.8</v>
      </c>
      <c r="U174">
        <v>52.34</v>
      </c>
      <c r="V174">
        <v>52.34</v>
      </c>
      <c r="W174">
        <v>52.34</v>
      </c>
      <c r="X174">
        <v>52.34</v>
      </c>
      <c r="Y174">
        <v>52.34</v>
      </c>
      <c r="Z174">
        <v>536.9</v>
      </c>
      <c r="AA174">
        <v>10463.48</v>
      </c>
      <c r="AB174">
        <v>7825</v>
      </c>
      <c r="AC174">
        <v>2254</v>
      </c>
      <c r="AD174">
        <v>581000</v>
      </c>
      <c r="AE174">
        <v>52.34</v>
      </c>
      <c r="AF174">
        <v>280</v>
      </c>
      <c r="AG174">
        <v>52.34</v>
      </c>
      <c r="AH174">
        <v>5733</v>
      </c>
      <c r="AI174">
        <v>8959.2999999999993</v>
      </c>
      <c r="AJ174">
        <v>53391</v>
      </c>
      <c r="AK174">
        <v>52.34</v>
      </c>
      <c r="AL174">
        <v>81.02</v>
      </c>
      <c r="AM174">
        <v>139.51</v>
      </c>
      <c r="AN174">
        <v>52.34</v>
      </c>
      <c r="AO174">
        <v>188</v>
      </c>
      <c r="AP174">
        <v>52.34</v>
      </c>
      <c r="AQ174">
        <v>17884.3</v>
      </c>
      <c r="AR174">
        <v>807.1</v>
      </c>
      <c r="AS174">
        <v>52.34</v>
      </c>
      <c r="AT174">
        <v>74.17</v>
      </c>
      <c r="AU174">
        <v>408.24</v>
      </c>
      <c r="AV174">
        <v>5648.3</v>
      </c>
      <c r="AW174">
        <v>162.54</v>
      </c>
      <c r="AX174">
        <v>2547.3000000000002</v>
      </c>
      <c r="AY174">
        <v>165.56</v>
      </c>
      <c r="AZ174">
        <v>52.34</v>
      </c>
      <c r="BA174">
        <v>218.12</v>
      </c>
      <c r="BB174">
        <v>187.23</v>
      </c>
      <c r="BC174">
        <v>2154.17</v>
      </c>
      <c r="BD174">
        <v>192.5</v>
      </c>
      <c r="BE174">
        <v>62.74</v>
      </c>
      <c r="BF174">
        <v>52.34</v>
      </c>
      <c r="BG174">
        <v>52.34</v>
      </c>
      <c r="BH174">
        <v>510.3</v>
      </c>
      <c r="BI174">
        <v>52.34</v>
      </c>
      <c r="BJ174">
        <v>583.74</v>
      </c>
      <c r="BK174">
        <v>81.02</v>
      </c>
      <c r="BL174">
        <v>2097</v>
      </c>
      <c r="BM174">
        <v>1875.3</v>
      </c>
      <c r="BN174">
        <v>385.28</v>
      </c>
      <c r="BO174">
        <v>165.2</v>
      </c>
      <c r="BP174">
        <v>429.74</v>
      </c>
      <c r="BQ174">
        <v>60.19</v>
      </c>
      <c r="BR174">
        <v>35.299999999999997</v>
      </c>
      <c r="BS174">
        <v>1254032</v>
      </c>
      <c r="BT174">
        <v>12951.54</v>
      </c>
      <c r="BU174" s="13" t="str">
        <f>WSP[[#This Row],[Tier]]&amp;" - "&amp;DOLLAR(WSP[[#This Row],[United States]],2)&amp;" USD"</f>
        <v>172 - $60.19 USD</v>
      </c>
    </row>
    <row r="175" spans="1:73" x14ac:dyDescent="0.25">
      <c r="A175">
        <v>173</v>
      </c>
      <c r="B175">
        <v>60.54</v>
      </c>
      <c r="C175">
        <v>4601.8</v>
      </c>
      <c r="D175">
        <v>477.05</v>
      </c>
      <c r="E175">
        <v>76.17</v>
      </c>
      <c r="F175">
        <v>52.65</v>
      </c>
      <c r="G175">
        <v>5169.5</v>
      </c>
      <c r="H175">
        <v>52.65</v>
      </c>
      <c r="I175">
        <v>120.4</v>
      </c>
      <c r="J175">
        <v>78.98</v>
      </c>
      <c r="K175">
        <v>60.54</v>
      </c>
      <c r="L175">
        <v>37205</v>
      </c>
      <c r="M175" t="s">
        <v>530</v>
      </c>
      <c r="N175">
        <v>130480</v>
      </c>
      <c r="O175">
        <v>30275</v>
      </c>
      <c r="P175">
        <v>363.3</v>
      </c>
      <c r="Q175">
        <v>52.65</v>
      </c>
      <c r="R175">
        <v>1052.43</v>
      </c>
      <c r="S175">
        <v>351.52</v>
      </c>
      <c r="T175">
        <v>376.08</v>
      </c>
      <c r="U175">
        <v>52.65</v>
      </c>
      <c r="V175">
        <v>52.65</v>
      </c>
      <c r="W175">
        <v>52.65</v>
      </c>
      <c r="X175">
        <v>52.65</v>
      </c>
      <c r="Y175">
        <v>52.65</v>
      </c>
      <c r="Z175">
        <v>541.45000000000005</v>
      </c>
      <c r="AA175">
        <v>10524.35</v>
      </c>
      <c r="AB175">
        <v>7871</v>
      </c>
      <c r="AC175">
        <v>2261</v>
      </c>
      <c r="AD175">
        <v>584500</v>
      </c>
      <c r="AE175">
        <v>52.65</v>
      </c>
      <c r="AF175">
        <v>281.75</v>
      </c>
      <c r="AG175">
        <v>52.65</v>
      </c>
      <c r="AH175">
        <v>5767</v>
      </c>
      <c r="AI175">
        <v>9011.7999999999993</v>
      </c>
      <c r="AJ175">
        <v>53709</v>
      </c>
      <c r="AK175">
        <v>52.65</v>
      </c>
      <c r="AL175">
        <v>81.34</v>
      </c>
      <c r="AM175">
        <v>140.33000000000001</v>
      </c>
      <c r="AN175">
        <v>52.65</v>
      </c>
      <c r="AO175">
        <v>189</v>
      </c>
      <c r="AP175">
        <v>52.65</v>
      </c>
      <c r="AQ175">
        <v>17989.3</v>
      </c>
      <c r="AR175">
        <v>812</v>
      </c>
      <c r="AS175">
        <v>52.65</v>
      </c>
      <c r="AT175">
        <v>74.52</v>
      </c>
      <c r="AU175">
        <v>409.64</v>
      </c>
      <c r="AV175">
        <v>5681.55</v>
      </c>
      <c r="AW175">
        <v>163.49</v>
      </c>
      <c r="AX175">
        <v>2561.3000000000002</v>
      </c>
      <c r="AY175">
        <v>166.17</v>
      </c>
      <c r="AZ175">
        <v>52.65</v>
      </c>
      <c r="BA175">
        <v>219.38</v>
      </c>
      <c r="BB175">
        <v>188.33</v>
      </c>
      <c r="BC175">
        <v>2166.35</v>
      </c>
      <c r="BD175">
        <v>192.85</v>
      </c>
      <c r="BE175">
        <v>63.07</v>
      </c>
      <c r="BF175">
        <v>52.65</v>
      </c>
      <c r="BG175">
        <v>52.65</v>
      </c>
      <c r="BH175">
        <v>512.04999999999995</v>
      </c>
      <c r="BI175">
        <v>52.65</v>
      </c>
      <c r="BJ175">
        <v>586.78</v>
      </c>
      <c r="BK175">
        <v>81.34</v>
      </c>
      <c r="BL175">
        <v>2113</v>
      </c>
      <c r="BM175">
        <v>1885.8</v>
      </c>
      <c r="BN175">
        <v>387.52</v>
      </c>
      <c r="BO175">
        <v>166.43</v>
      </c>
      <c r="BP175">
        <v>432.33</v>
      </c>
      <c r="BQ175">
        <v>60.54</v>
      </c>
      <c r="BR175">
        <v>35.450000000000003</v>
      </c>
      <c r="BS175">
        <v>1261324</v>
      </c>
      <c r="BT175">
        <v>13026.86</v>
      </c>
      <c r="BU175" s="13" t="str">
        <f>WSP[[#This Row],[Tier]]&amp;" - "&amp;DOLLAR(WSP[[#This Row],[United States]],2)&amp;" USD"</f>
        <v>173 - $60.54 USD</v>
      </c>
    </row>
    <row r="176" spans="1:73" x14ac:dyDescent="0.25">
      <c r="A176">
        <v>174</v>
      </c>
      <c r="B176">
        <v>60.89</v>
      </c>
      <c r="C176">
        <v>4628.3999999999996</v>
      </c>
      <c r="D176">
        <v>478.8</v>
      </c>
      <c r="E176">
        <v>76.650000000000006</v>
      </c>
      <c r="F176">
        <v>52.95</v>
      </c>
      <c r="G176">
        <v>5201</v>
      </c>
      <c r="H176">
        <v>52.95</v>
      </c>
      <c r="I176">
        <v>121.1</v>
      </c>
      <c r="J176">
        <v>79.430000000000007</v>
      </c>
      <c r="K176">
        <v>60.89</v>
      </c>
      <c r="L176">
        <v>37380</v>
      </c>
      <c r="M176" t="s">
        <v>530</v>
      </c>
      <c r="N176">
        <v>130830</v>
      </c>
      <c r="O176">
        <v>30450</v>
      </c>
      <c r="P176">
        <v>365.4</v>
      </c>
      <c r="Q176">
        <v>52.95</v>
      </c>
      <c r="R176">
        <v>1058.52</v>
      </c>
      <c r="S176">
        <v>353.04</v>
      </c>
      <c r="T176">
        <v>378.35</v>
      </c>
      <c r="U176">
        <v>52.95</v>
      </c>
      <c r="V176">
        <v>52.95</v>
      </c>
      <c r="W176">
        <v>52.95</v>
      </c>
      <c r="X176">
        <v>52.95</v>
      </c>
      <c r="Y176">
        <v>52.95</v>
      </c>
      <c r="Z176">
        <v>546</v>
      </c>
      <c r="AA176">
        <v>10585.22</v>
      </c>
      <c r="AB176">
        <v>7916</v>
      </c>
      <c r="AC176">
        <v>2268</v>
      </c>
      <c r="AD176">
        <v>588000</v>
      </c>
      <c r="AE176">
        <v>52.95</v>
      </c>
      <c r="AF176">
        <v>283.5</v>
      </c>
      <c r="AG176">
        <v>52.95</v>
      </c>
      <c r="AH176">
        <v>5800</v>
      </c>
      <c r="AI176">
        <v>9064.2999999999993</v>
      </c>
      <c r="AJ176">
        <v>54027</v>
      </c>
      <c r="AK176">
        <v>52.95</v>
      </c>
      <c r="AL176">
        <v>81.67</v>
      </c>
      <c r="AM176">
        <v>141.16</v>
      </c>
      <c r="AN176">
        <v>52.95</v>
      </c>
      <c r="AO176">
        <v>190</v>
      </c>
      <c r="AP176">
        <v>52.95</v>
      </c>
      <c r="AQ176">
        <v>18094.3</v>
      </c>
      <c r="AR176">
        <v>816.9</v>
      </c>
      <c r="AS176">
        <v>52.95</v>
      </c>
      <c r="AT176">
        <v>74.87</v>
      </c>
      <c r="AU176">
        <v>411.04</v>
      </c>
      <c r="AV176">
        <v>5714.8</v>
      </c>
      <c r="AW176">
        <v>164.43</v>
      </c>
      <c r="AX176">
        <v>2575.3000000000002</v>
      </c>
      <c r="AY176">
        <v>166.78</v>
      </c>
      <c r="AZ176">
        <v>52.95</v>
      </c>
      <c r="BA176">
        <v>220.64</v>
      </c>
      <c r="BB176">
        <v>189.43</v>
      </c>
      <c r="BC176">
        <v>2178.52</v>
      </c>
      <c r="BD176">
        <v>193.2</v>
      </c>
      <c r="BE176">
        <v>63.39</v>
      </c>
      <c r="BF176">
        <v>52.95</v>
      </c>
      <c r="BG176">
        <v>52.95</v>
      </c>
      <c r="BH176">
        <v>513.79999999999995</v>
      </c>
      <c r="BI176">
        <v>52.95</v>
      </c>
      <c r="BJ176">
        <v>589.83000000000004</v>
      </c>
      <c r="BK176">
        <v>81.67</v>
      </c>
      <c r="BL176">
        <v>2128</v>
      </c>
      <c r="BM176">
        <v>1896.3</v>
      </c>
      <c r="BN176">
        <v>389.76</v>
      </c>
      <c r="BO176">
        <v>167.65</v>
      </c>
      <c r="BP176">
        <v>434.91</v>
      </c>
      <c r="BQ176">
        <v>60.89</v>
      </c>
      <c r="BR176">
        <v>35.6</v>
      </c>
      <c r="BS176">
        <v>1268616</v>
      </c>
      <c r="BT176">
        <v>13102.18</v>
      </c>
      <c r="BU176" s="13" t="str">
        <f>WSP[[#This Row],[Tier]]&amp;" - "&amp;DOLLAR(WSP[[#This Row],[United States]],2)&amp;" USD"</f>
        <v>174 - $60.89 USD</v>
      </c>
    </row>
    <row r="177" spans="1:73" x14ac:dyDescent="0.25">
      <c r="A177">
        <v>175</v>
      </c>
      <c r="B177">
        <v>61.24</v>
      </c>
      <c r="C177">
        <v>4655</v>
      </c>
      <c r="D177">
        <v>480.55</v>
      </c>
      <c r="E177">
        <v>77.13</v>
      </c>
      <c r="F177">
        <v>53.25</v>
      </c>
      <c r="G177">
        <v>5232.5</v>
      </c>
      <c r="H177">
        <v>53.25</v>
      </c>
      <c r="I177">
        <v>121.8</v>
      </c>
      <c r="J177">
        <v>79.89</v>
      </c>
      <c r="K177">
        <v>61.24</v>
      </c>
      <c r="L177">
        <v>37555</v>
      </c>
      <c r="M177" t="s">
        <v>530</v>
      </c>
      <c r="N177">
        <v>131180</v>
      </c>
      <c r="O177">
        <v>30625</v>
      </c>
      <c r="P177">
        <v>367.5</v>
      </c>
      <c r="Q177">
        <v>53.25</v>
      </c>
      <c r="R177">
        <v>1064.6099999999999</v>
      </c>
      <c r="S177">
        <v>354.57</v>
      </c>
      <c r="T177">
        <v>380.63</v>
      </c>
      <c r="U177">
        <v>53.25</v>
      </c>
      <c r="V177">
        <v>53.25</v>
      </c>
      <c r="W177">
        <v>53.25</v>
      </c>
      <c r="X177">
        <v>53.25</v>
      </c>
      <c r="Y177">
        <v>53.25</v>
      </c>
      <c r="Z177">
        <v>550.54999999999995</v>
      </c>
      <c r="AA177">
        <v>10646.09</v>
      </c>
      <c r="AB177">
        <v>7962</v>
      </c>
      <c r="AC177">
        <v>2275</v>
      </c>
      <c r="AD177">
        <v>591500</v>
      </c>
      <c r="AE177">
        <v>53.25</v>
      </c>
      <c r="AF177">
        <v>285.25</v>
      </c>
      <c r="AG177">
        <v>53.25</v>
      </c>
      <c r="AH177">
        <v>5833</v>
      </c>
      <c r="AI177">
        <v>9116.7999999999993</v>
      </c>
      <c r="AJ177">
        <v>54345</v>
      </c>
      <c r="AK177">
        <v>53.25</v>
      </c>
      <c r="AL177">
        <v>81.99</v>
      </c>
      <c r="AM177">
        <v>141.97999999999999</v>
      </c>
      <c r="AN177">
        <v>53.25</v>
      </c>
      <c r="AO177">
        <v>191</v>
      </c>
      <c r="AP177">
        <v>53.25</v>
      </c>
      <c r="AQ177">
        <v>18199.3</v>
      </c>
      <c r="AR177">
        <v>821.8</v>
      </c>
      <c r="AS177">
        <v>53.25</v>
      </c>
      <c r="AT177">
        <v>75.22</v>
      </c>
      <c r="AU177">
        <v>412.44</v>
      </c>
      <c r="AV177">
        <v>5748.05</v>
      </c>
      <c r="AW177">
        <v>165.38</v>
      </c>
      <c r="AX177">
        <v>2589.3000000000002</v>
      </c>
      <c r="AY177">
        <v>167.39</v>
      </c>
      <c r="AZ177">
        <v>53.25</v>
      </c>
      <c r="BA177">
        <v>221.9</v>
      </c>
      <c r="BB177">
        <v>190.52</v>
      </c>
      <c r="BC177">
        <v>2190.6999999999998</v>
      </c>
      <c r="BD177">
        <v>193.55</v>
      </c>
      <c r="BE177">
        <v>63.72</v>
      </c>
      <c r="BF177">
        <v>53.25</v>
      </c>
      <c r="BG177">
        <v>53.25</v>
      </c>
      <c r="BH177">
        <v>515.54999999999995</v>
      </c>
      <c r="BI177">
        <v>53.25</v>
      </c>
      <c r="BJ177">
        <v>592.87</v>
      </c>
      <c r="BK177">
        <v>81.99</v>
      </c>
      <c r="BL177">
        <v>2143</v>
      </c>
      <c r="BM177">
        <v>1906.8</v>
      </c>
      <c r="BN177">
        <v>392</v>
      </c>
      <c r="BO177">
        <v>168.88</v>
      </c>
      <c r="BP177">
        <v>437.5</v>
      </c>
      <c r="BQ177">
        <v>61.24</v>
      </c>
      <c r="BR177">
        <v>35.75</v>
      </c>
      <c r="BS177">
        <v>1275908</v>
      </c>
      <c r="BT177">
        <v>13177.5</v>
      </c>
      <c r="BU177" s="13" t="str">
        <f>WSP[[#This Row],[Tier]]&amp;" - "&amp;DOLLAR(WSP[[#This Row],[United States]],2)&amp;" USD"</f>
        <v>175 - $61.24 USD</v>
      </c>
    </row>
    <row r="178" spans="1:73" x14ac:dyDescent="0.25">
      <c r="A178">
        <v>176</v>
      </c>
      <c r="B178">
        <v>61.59</v>
      </c>
      <c r="C178">
        <v>4681.6000000000004</v>
      </c>
      <c r="D178">
        <v>482.3</v>
      </c>
      <c r="E178">
        <v>77.599999999999994</v>
      </c>
      <c r="F178">
        <v>53.56</v>
      </c>
      <c r="G178">
        <v>5264</v>
      </c>
      <c r="H178">
        <v>53.56</v>
      </c>
      <c r="I178">
        <v>122.5</v>
      </c>
      <c r="J178">
        <v>80.349999999999994</v>
      </c>
      <c r="K178">
        <v>61.59</v>
      </c>
      <c r="L178">
        <v>37730</v>
      </c>
      <c r="M178" t="s">
        <v>530</v>
      </c>
      <c r="N178">
        <v>131530</v>
      </c>
      <c r="O178">
        <v>30800</v>
      </c>
      <c r="P178">
        <v>369.6</v>
      </c>
      <c r="Q178">
        <v>53.56</v>
      </c>
      <c r="R178">
        <v>1070.7</v>
      </c>
      <c r="S178">
        <v>356.09</v>
      </c>
      <c r="T178">
        <v>382.9</v>
      </c>
      <c r="U178">
        <v>53.56</v>
      </c>
      <c r="V178">
        <v>53.56</v>
      </c>
      <c r="W178">
        <v>53.56</v>
      </c>
      <c r="X178">
        <v>53.56</v>
      </c>
      <c r="Y178">
        <v>53.56</v>
      </c>
      <c r="Z178">
        <v>555.1</v>
      </c>
      <c r="AA178">
        <v>10706.96</v>
      </c>
      <c r="AB178">
        <v>8007</v>
      </c>
      <c r="AC178">
        <v>2282</v>
      </c>
      <c r="AD178">
        <v>595000</v>
      </c>
      <c r="AE178">
        <v>53.56</v>
      </c>
      <c r="AF178">
        <v>287</v>
      </c>
      <c r="AG178">
        <v>53.56</v>
      </c>
      <c r="AH178">
        <v>5867</v>
      </c>
      <c r="AI178">
        <v>9169.2999999999993</v>
      </c>
      <c r="AJ178">
        <v>54664</v>
      </c>
      <c r="AK178">
        <v>53.56</v>
      </c>
      <c r="AL178">
        <v>82.31</v>
      </c>
      <c r="AM178">
        <v>142.80000000000001</v>
      </c>
      <c r="AN178">
        <v>53.56</v>
      </c>
      <c r="AO178">
        <v>192</v>
      </c>
      <c r="AP178">
        <v>53.56</v>
      </c>
      <c r="AQ178">
        <v>18304.3</v>
      </c>
      <c r="AR178">
        <v>826.7</v>
      </c>
      <c r="AS178">
        <v>53.56</v>
      </c>
      <c r="AT178">
        <v>75.569999999999993</v>
      </c>
      <c r="AU178">
        <v>413.84</v>
      </c>
      <c r="AV178">
        <v>5781.3</v>
      </c>
      <c r="AW178">
        <v>166.32</v>
      </c>
      <c r="AX178">
        <v>2603.3000000000002</v>
      </c>
      <c r="AY178">
        <v>167.99</v>
      </c>
      <c r="AZ178">
        <v>53.56</v>
      </c>
      <c r="BA178">
        <v>223.16</v>
      </c>
      <c r="BB178">
        <v>191.62</v>
      </c>
      <c r="BC178">
        <v>2202.87</v>
      </c>
      <c r="BD178">
        <v>193.9</v>
      </c>
      <c r="BE178">
        <v>64.05</v>
      </c>
      <c r="BF178">
        <v>53.56</v>
      </c>
      <c r="BG178">
        <v>53.56</v>
      </c>
      <c r="BH178">
        <v>517.29999999999995</v>
      </c>
      <c r="BI178">
        <v>53.56</v>
      </c>
      <c r="BJ178">
        <v>595.91</v>
      </c>
      <c r="BK178">
        <v>82.31</v>
      </c>
      <c r="BL178">
        <v>2159</v>
      </c>
      <c r="BM178">
        <v>1917.3</v>
      </c>
      <c r="BN178">
        <v>394.24</v>
      </c>
      <c r="BO178">
        <v>170.1</v>
      </c>
      <c r="BP178">
        <v>440.09</v>
      </c>
      <c r="BQ178">
        <v>61.59</v>
      </c>
      <c r="BR178">
        <v>35.909999999999997</v>
      </c>
      <c r="BS178">
        <v>1283199</v>
      </c>
      <c r="BT178">
        <v>13252.82</v>
      </c>
      <c r="BU178" s="13" t="str">
        <f>WSP[[#This Row],[Tier]]&amp;" - "&amp;DOLLAR(WSP[[#This Row],[United States]],2)&amp;" USD"</f>
        <v>176 - $61.59 USD</v>
      </c>
    </row>
    <row r="179" spans="1:73" x14ac:dyDescent="0.25">
      <c r="A179">
        <v>177</v>
      </c>
      <c r="B179">
        <v>61.94</v>
      </c>
      <c r="C179">
        <v>4708.2</v>
      </c>
      <c r="D179">
        <v>484.05</v>
      </c>
      <c r="E179">
        <v>78.08</v>
      </c>
      <c r="F179">
        <v>53.86</v>
      </c>
      <c r="G179">
        <v>5295.5</v>
      </c>
      <c r="H179">
        <v>53.86</v>
      </c>
      <c r="I179">
        <v>123.2</v>
      </c>
      <c r="J179">
        <v>80.8</v>
      </c>
      <c r="K179">
        <v>61.94</v>
      </c>
      <c r="L179">
        <v>37905</v>
      </c>
      <c r="M179" t="s">
        <v>530</v>
      </c>
      <c r="N179">
        <v>131880</v>
      </c>
      <c r="O179">
        <v>30975</v>
      </c>
      <c r="P179">
        <v>371.7</v>
      </c>
      <c r="Q179">
        <v>53.86</v>
      </c>
      <c r="R179">
        <v>1076.78</v>
      </c>
      <c r="S179">
        <v>357.61</v>
      </c>
      <c r="T179">
        <v>385.18</v>
      </c>
      <c r="U179">
        <v>53.86</v>
      </c>
      <c r="V179">
        <v>53.86</v>
      </c>
      <c r="W179">
        <v>53.86</v>
      </c>
      <c r="X179">
        <v>53.86</v>
      </c>
      <c r="Y179">
        <v>53.86</v>
      </c>
      <c r="Z179">
        <v>559.65</v>
      </c>
      <c r="AA179">
        <v>10767.83</v>
      </c>
      <c r="AB179">
        <v>8053</v>
      </c>
      <c r="AC179">
        <v>2289</v>
      </c>
      <c r="AD179">
        <v>598500</v>
      </c>
      <c r="AE179">
        <v>53.86</v>
      </c>
      <c r="AF179">
        <v>288.75</v>
      </c>
      <c r="AG179">
        <v>53.86</v>
      </c>
      <c r="AH179">
        <v>5900</v>
      </c>
      <c r="AI179">
        <v>9221.7999999999993</v>
      </c>
      <c r="AJ179">
        <v>54982</v>
      </c>
      <c r="AK179">
        <v>53.86</v>
      </c>
      <c r="AL179">
        <v>82.64</v>
      </c>
      <c r="AM179">
        <v>143.62</v>
      </c>
      <c r="AN179">
        <v>53.86</v>
      </c>
      <c r="AO179">
        <v>193</v>
      </c>
      <c r="AP179">
        <v>53.86</v>
      </c>
      <c r="AQ179">
        <v>18409.3</v>
      </c>
      <c r="AR179">
        <v>831.6</v>
      </c>
      <c r="AS179">
        <v>53.86</v>
      </c>
      <c r="AT179">
        <v>75.92</v>
      </c>
      <c r="AU179">
        <v>415.24</v>
      </c>
      <c r="AV179">
        <v>5814.55</v>
      </c>
      <c r="AW179">
        <v>167.27</v>
      </c>
      <c r="AX179">
        <v>2617.3000000000002</v>
      </c>
      <c r="AY179">
        <v>168.6</v>
      </c>
      <c r="AZ179">
        <v>53.86</v>
      </c>
      <c r="BA179">
        <v>224.42</v>
      </c>
      <c r="BB179">
        <v>192.71</v>
      </c>
      <c r="BC179">
        <v>2215.04</v>
      </c>
      <c r="BD179">
        <v>194.25</v>
      </c>
      <c r="BE179">
        <v>64.37</v>
      </c>
      <c r="BF179">
        <v>53.86</v>
      </c>
      <c r="BG179">
        <v>53.86</v>
      </c>
      <c r="BH179">
        <v>519.04999999999995</v>
      </c>
      <c r="BI179">
        <v>53.86</v>
      </c>
      <c r="BJ179">
        <v>598.96</v>
      </c>
      <c r="BK179">
        <v>82.64</v>
      </c>
      <c r="BL179">
        <v>2174</v>
      </c>
      <c r="BM179">
        <v>1927.8</v>
      </c>
      <c r="BN179">
        <v>396.48</v>
      </c>
      <c r="BO179">
        <v>171.33</v>
      </c>
      <c r="BP179">
        <v>442.67</v>
      </c>
      <c r="BQ179">
        <v>61.94</v>
      </c>
      <c r="BR179">
        <v>36.06</v>
      </c>
      <c r="BS179">
        <v>1290491</v>
      </c>
      <c r="BT179">
        <v>13328.14</v>
      </c>
      <c r="BU179" s="13" t="str">
        <f>WSP[[#This Row],[Tier]]&amp;" - "&amp;DOLLAR(WSP[[#This Row],[United States]],2)&amp;" USD"</f>
        <v>177 - $61.94 USD</v>
      </c>
    </row>
    <row r="180" spans="1:73" x14ac:dyDescent="0.25">
      <c r="A180">
        <v>178</v>
      </c>
      <c r="B180">
        <v>62.29</v>
      </c>
      <c r="C180">
        <v>4734.8</v>
      </c>
      <c r="D180">
        <v>485.8</v>
      </c>
      <c r="E180">
        <v>78.56</v>
      </c>
      <c r="F180">
        <v>54.17</v>
      </c>
      <c r="G180">
        <v>5327</v>
      </c>
      <c r="H180">
        <v>54.17</v>
      </c>
      <c r="I180">
        <v>123.9</v>
      </c>
      <c r="J180">
        <v>81.260000000000005</v>
      </c>
      <c r="K180">
        <v>62.29</v>
      </c>
      <c r="L180">
        <v>38080</v>
      </c>
      <c r="M180" t="s">
        <v>530</v>
      </c>
      <c r="N180">
        <v>132230</v>
      </c>
      <c r="O180">
        <v>31150</v>
      </c>
      <c r="P180">
        <v>373.8</v>
      </c>
      <c r="Q180">
        <v>54.17</v>
      </c>
      <c r="R180">
        <v>1082.8699999999999</v>
      </c>
      <c r="S180">
        <v>359.13</v>
      </c>
      <c r="T180">
        <v>387.45</v>
      </c>
      <c r="U180">
        <v>54.17</v>
      </c>
      <c r="V180">
        <v>54.17</v>
      </c>
      <c r="W180">
        <v>54.17</v>
      </c>
      <c r="X180">
        <v>54.17</v>
      </c>
      <c r="Y180">
        <v>54.17</v>
      </c>
      <c r="Z180">
        <v>564.20000000000005</v>
      </c>
      <c r="AA180">
        <v>10828.7</v>
      </c>
      <c r="AB180">
        <v>8098</v>
      </c>
      <c r="AC180">
        <v>2296</v>
      </c>
      <c r="AD180">
        <v>602000</v>
      </c>
      <c r="AE180">
        <v>54.17</v>
      </c>
      <c r="AF180">
        <v>290.5</v>
      </c>
      <c r="AG180">
        <v>54.17</v>
      </c>
      <c r="AH180">
        <v>5933</v>
      </c>
      <c r="AI180">
        <v>9274.2999999999993</v>
      </c>
      <c r="AJ180">
        <v>55300</v>
      </c>
      <c r="AK180">
        <v>54.17</v>
      </c>
      <c r="AL180">
        <v>82.96</v>
      </c>
      <c r="AM180">
        <v>144.44</v>
      </c>
      <c r="AN180">
        <v>54.17</v>
      </c>
      <c r="AO180">
        <v>194</v>
      </c>
      <c r="AP180">
        <v>54.17</v>
      </c>
      <c r="AQ180">
        <v>18514.3</v>
      </c>
      <c r="AR180">
        <v>836.5</v>
      </c>
      <c r="AS180">
        <v>54.17</v>
      </c>
      <c r="AT180">
        <v>76.27</v>
      </c>
      <c r="AU180">
        <v>416.64</v>
      </c>
      <c r="AV180">
        <v>5847.8</v>
      </c>
      <c r="AW180">
        <v>168.21</v>
      </c>
      <c r="AX180">
        <v>2631.3</v>
      </c>
      <c r="AY180">
        <v>169.21</v>
      </c>
      <c r="AZ180">
        <v>54.17</v>
      </c>
      <c r="BA180">
        <v>225.68</v>
      </c>
      <c r="BB180">
        <v>193.81</v>
      </c>
      <c r="BC180">
        <v>2227.2199999999998</v>
      </c>
      <c r="BD180">
        <v>194.6</v>
      </c>
      <c r="BE180">
        <v>64.7</v>
      </c>
      <c r="BF180">
        <v>54.17</v>
      </c>
      <c r="BG180">
        <v>54.17</v>
      </c>
      <c r="BH180">
        <v>520.79999999999995</v>
      </c>
      <c r="BI180">
        <v>54.17</v>
      </c>
      <c r="BJ180">
        <v>602</v>
      </c>
      <c r="BK180">
        <v>82.96</v>
      </c>
      <c r="BL180">
        <v>2189</v>
      </c>
      <c r="BM180">
        <v>1938.3</v>
      </c>
      <c r="BN180">
        <v>398.72</v>
      </c>
      <c r="BO180">
        <v>172.55</v>
      </c>
      <c r="BP180">
        <v>445.26</v>
      </c>
      <c r="BQ180">
        <v>62.29</v>
      </c>
      <c r="BR180">
        <v>36.21</v>
      </c>
      <c r="BS180">
        <v>1297783</v>
      </c>
      <c r="BT180">
        <v>13403.46</v>
      </c>
      <c r="BU180" s="13" t="str">
        <f>WSP[[#This Row],[Tier]]&amp;" - "&amp;DOLLAR(WSP[[#This Row],[United States]],2)&amp;" USD"</f>
        <v>178 - $62.29 USD</v>
      </c>
    </row>
    <row r="181" spans="1:73" x14ac:dyDescent="0.25">
      <c r="A181">
        <v>179</v>
      </c>
      <c r="B181">
        <v>62.64</v>
      </c>
      <c r="C181">
        <v>4761.3999999999996</v>
      </c>
      <c r="D181">
        <v>487.55</v>
      </c>
      <c r="E181">
        <v>79.040000000000006</v>
      </c>
      <c r="F181">
        <v>54.47</v>
      </c>
      <c r="G181">
        <v>5358.5</v>
      </c>
      <c r="H181">
        <v>54.47</v>
      </c>
      <c r="I181">
        <v>124.6</v>
      </c>
      <c r="J181">
        <v>81.72</v>
      </c>
      <c r="K181">
        <v>62.64</v>
      </c>
      <c r="L181">
        <v>38255</v>
      </c>
      <c r="M181" t="s">
        <v>530</v>
      </c>
      <c r="N181">
        <v>132580</v>
      </c>
      <c r="O181">
        <v>31325</v>
      </c>
      <c r="P181">
        <v>375.9</v>
      </c>
      <c r="Q181">
        <v>54.47</v>
      </c>
      <c r="R181">
        <v>1088.96</v>
      </c>
      <c r="S181">
        <v>360.65</v>
      </c>
      <c r="T181">
        <v>389.73</v>
      </c>
      <c r="U181">
        <v>54.47</v>
      </c>
      <c r="V181">
        <v>54.47</v>
      </c>
      <c r="W181">
        <v>54.47</v>
      </c>
      <c r="X181">
        <v>54.47</v>
      </c>
      <c r="Y181">
        <v>54.47</v>
      </c>
      <c r="Z181">
        <v>568.75</v>
      </c>
      <c r="AA181">
        <v>10889.57</v>
      </c>
      <c r="AB181">
        <v>8144</v>
      </c>
      <c r="AC181">
        <v>2303</v>
      </c>
      <c r="AD181">
        <v>605500</v>
      </c>
      <c r="AE181">
        <v>54.47</v>
      </c>
      <c r="AF181">
        <v>292.25</v>
      </c>
      <c r="AG181">
        <v>54.47</v>
      </c>
      <c r="AH181">
        <v>5967</v>
      </c>
      <c r="AI181">
        <v>9326.7999999999993</v>
      </c>
      <c r="AJ181">
        <v>55618</v>
      </c>
      <c r="AK181">
        <v>54.47</v>
      </c>
      <c r="AL181">
        <v>83.29</v>
      </c>
      <c r="AM181">
        <v>145.27000000000001</v>
      </c>
      <c r="AN181">
        <v>54.47</v>
      </c>
      <c r="AO181">
        <v>195</v>
      </c>
      <c r="AP181">
        <v>54.47</v>
      </c>
      <c r="AQ181">
        <v>18619.3</v>
      </c>
      <c r="AR181">
        <v>841.4</v>
      </c>
      <c r="AS181">
        <v>54.47</v>
      </c>
      <c r="AT181">
        <v>76.62</v>
      </c>
      <c r="AU181">
        <v>418.04</v>
      </c>
      <c r="AV181">
        <v>5881.05</v>
      </c>
      <c r="AW181">
        <v>169.16</v>
      </c>
      <c r="AX181">
        <v>2645.3</v>
      </c>
      <c r="AY181">
        <v>169.82</v>
      </c>
      <c r="AZ181">
        <v>54.47</v>
      </c>
      <c r="BA181">
        <v>226.94</v>
      </c>
      <c r="BB181">
        <v>194.9</v>
      </c>
      <c r="BC181">
        <v>2239.39</v>
      </c>
      <c r="BD181">
        <v>194.95</v>
      </c>
      <c r="BE181">
        <v>65.03</v>
      </c>
      <c r="BF181">
        <v>54.47</v>
      </c>
      <c r="BG181">
        <v>54.47</v>
      </c>
      <c r="BH181">
        <v>522.54999999999995</v>
      </c>
      <c r="BI181">
        <v>54.47</v>
      </c>
      <c r="BJ181">
        <v>605.04</v>
      </c>
      <c r="BK181">
        <v>83.29</v>
      </c>
      <c r="BL181">
        <v>2205</v>
      </c>
      <c r="BM181">
        <v>1948.8</v>
      </c>
      <c r="BN181">
        <v>400.96</v>
      </c>
      <c r="BO181">
        <v>173.78</v>
      </c>
      <c r="BP181">
        <v>447.85</v>
      </c>
      <c r="BQ181">
        <v>62.64</v>
      </c>
      <c r="BR181">
        <v>36.36</v>
      </c>
      <c r="BS181">
        <v>1305075</v>
      </c>
      <c r="BT181">
        <v>13478.78</v>
      </c>
      <c r="BU181" s="13" t="str">
        <f>WSP[[#This Row],[Tier]]&amp;" - "&amp;DOLLAR(WSP[[#This Row],[United States]],2)&amp;" USD"</f>
        <v>179 - $62.64 USD</v>
      </c>
    </row>
    <row r="182" spans="1:73" x14ac:dyDescent="0.25">
      <c r="A182">
        <v>180</v>
      </c>
      <c r="B182">
        <v>62.99</v>
      </c>
      <c r="C182">
        <v>4788</v>
      </c>
      <c r="D182">
        <v>489.3</v>
      </c>
      <c r="E182">
        <v>79.510000000000005</v>
      </c>
      <c r="F182">
        <v>54.78</v>
      </c>
      <c r="G182">
        <v>5390</v>
      </c>
      <c r="H182">
        <v>54.78</v>
      </c>
      <c r="I182">
        <v>125.3</v>
      </c>
      <c r="J182">
        <v>82.17</v>
      </c>
      <c r="K182">
        <v>62.99</v>
      </c>
      <c r="L182">
        <v>38430</v>
      </c>
      <c r="M182" t="s">
        <v>530</v>
      </c>
      <c r="N182">
        <v>132930</v>
      </c>
      <c r="O182">
        <v>31500</v>
      </c>
      <c r="P182">
        <v>378</v>
      </c>
      <c r="Q182">
        <v>54.78</v>
      </c>
      <c r="R182">
        <v>1095.04</v>
      </c>
      <c r="S182">
        <v>362.17</v>
      </c>
      <c r="T182">
        <v>392</v>
      </c>
      <c r="U182">
        <v>54.78</v>
      </c>
      <c r="V182">
        <v>54.78</v>
      </c>
      <c r="W182">
        <v>54.78</v>
      </c>
      <c r="X182">
        <v>54.78</v>
      </c>
      <c r="Y182">
        <v>54.78</v>
      </c>
      <c r="Z182">
        <v>573.29999999999995</v>
      </c>
      <c r="AA182">
        <v>10950.43</v>
      </c>
      <c r="AB182">
        <v>8189</v>
      </c>
      <c r="AC182">
        <v>2310</v>
      </c>
      <c r="AD182">
        <v>609000</v>
      </c>
      <c r="AE182">
        <v>54.78</v>
      </c>
      <c r="AF182">
        <v>294</v>
      </c>
      <c r="AG182">
        <v>54.78</v>
      </c>
      <c r="AH182">
        <v>6000</v>
      </c>
      <c r="AI182">
        <v>9379.2999999999993</v>
      </c>
      <c r="AJ182">
        <v>55936</v>
      </c>
      <c r="AK182">
        <v>54.78</v>
      </c>
      <c r="AL182">
        <v>83.61</v>
      </c>
      <c r="AM182">
        <v>146.09</v>
      </c>
      <c r="AN182">
        <v>54.78</v>
      </c>
      <c r="AO182">
        <v>196</v>
      </c>
      <c r="AP182">
        <v>54.78</v>
      </c>
      <c r="AQ182">
        <v>18724.3</v>
      </c>
      <c r="AR182">
        <v>846.3</v>
      </c>
      <c r="AS182">
        <v>54.78</v>
      </c>
      <c r="AT182">
        <v>76.97</v>
      </c>
      <c r="AU182">
        <v>419.44</v>
      </c>
      <c r="AV182">
        <v>5914.3</v>
      </c>
      <c r="AW182">
        <v>170.1</v>
      </c>
      <c r="AX182">
        <v>2659.3</v>
      </c>
      <c r="AY182">
        <v>170.43</v>
      </c>
      <c r="AZ182">
        <v>54.78</v>
      </c>
      <c r="BA182">
        <v>228.2</v>
      </c>
      <c r="BB182">
        <v>196</v>
      </c>
      <c r="BC182">
        <v>2251.5700000000002</v>
      </c>
      <c r="BD182">
        <v>195.3</v>
      </c>
      <c r="BE182">
        <v>65.36</v>
      </c>
      <c r="BF182">
        <v>54.78</v>
      </c>
      <c r="BG182">
        <v>54.78</v>
      </c>
      <c r="BH182">
        <v>524.29999999999995</v>
      </c>
      <c r="BI182">
        <v>54.78</v>
      </c>
      <c r="BJ182">
        <v>608.09</v>
      </c>
      <c r="BK182">
        <v>83.61</v>
      </c>
      <c r="BL182">
        <v>2220</v>
      </c>
      <c r="BM182">
        <v>1959.3</v>
      </c>
      <c r="BN182">
        <v>403.2</v>
      </c>
      <c r="BO182">
        <v>175</v>
      </c>
      <c r="BP182">
        <v>450.43</v>
      </c>
      <c r="BQ182">
        <v>62.99</v>
      </c>
      <c r="BR182">
        <v>36.520000000000003</v>
      </c>
      <c r="BS182">
        <v>1312367</v>
      </c>
      <c r="BT182">
        <v>13554.1</v>
      </c>
      <c r="BU182" s="13" t="str">
        <f>WSP[[#This Row],[Tier]]&amp;" - "&amp;DOLLAR(WSP[[#This Row],[United States]],2)&amp;" USD"</f>
        <v>180 - $62.99 USD</v>
      </c>
    </row>
    <row r="183" spans="1:73" x14ac:dyDescent="0.25">
      <c r="A183">
        <v>181</v>
      </c>
      <c r="B183">
        <v>63.34</v>
      </c>
      <c r="C183">
        <v>4814.6000000000004</v>
      </c>
      <c r="D183">
        <v>491.05</v>
      </c>
      <c r="E183">
        <v>79.989999999999995</v>
      </c>
      <c r="F183">
        <v>55.08</v>
      </c>
      <c r="G183">
        <v>5421.5</v>
      </c>
      <c r="H183">
        <v>55.08</v>
      </c>
      <c r="I183">
        <v>126</v>
      </c>
      <c r="J183">
        <v>82.63</v>
      </c>
      <c r="K183">
        <v>63.34</v>
      </c>
      <c r="L183">
        <v>38605</v>
      </c>
      <c r="M183" t="s">
        <v>530</v>
      </c>
      <c r="N183">
        <v>133280</v>
      </c>
      <c r="O183">
        <v>31675</v>
      </c>
      <c r="P183">
        <v>380.1</v>
      </c>
      <c r="Q183">
        <v>55.08</v>
      </c>
      <c r="R183">
        <v>1101.1300000000001</v>
      </c>
      <c r="S183">
        <v>363.7</v>
      </c>
      <c r="T183">
        <v>394.28</v>
      </c>
      <c r="U183">
        <v>55.08</v>
      </c>
      <c r="V183">
        <v>55.08</v>
      </c>
      <c r="W183">
        <v>55.08</v>
      </c>
      <c r="X183">
        <v>55.08</v>
      </c>
      <c r="Y183">
        <v>55.08</v>
      </c>
      <c r="Z183">
        <v>577.85</v>
      </c>
      <c r="AA183">
        <v>11011.3</v>
      </c>
      <c r="AB183">
        <v>8235</v>
      </c>
      <c r="AC183">
        <v>2317</v>
      </c>
      <c r="AD183">
        <v>612500</v>
      </c>
      <c r="AE183">
        <v>55.08</v>
      </c>
      <c r="AF183">
        <v>295.75</v>
      </c>
      <c r="AG183">
        <v>55.08</v>
      </c>
      <c r="AH183">
        <v>6033</v>
      </c>
      <c r="AI183">
        <v>9431.7999999999993</v>
      </c>
      <c r="AJ183">
        <v>56255</v>
      </c>
      <c r="AK183">
        <v>55.08</v>
      </c>
      <c r="AL183">
        <v>83.94</v>
      </c>
      <c r="AM183">
        <v>146.91</v>
      </c>
      <c r="AN183">
        <v>55.08</v>
      </c>
      <c r="AO183">
        <v>197</v>
      </c>
      <c r="AP183">
        <v>55.08</v>
      </c>
      <c r="AQ183">
        <v>18829.3</v>
      </c>
      <c r="AR183">
        <v>851.2</v>
      </c>
      <c r="AS183">
        <v>55.08</v>
      </c>
      <c r="AT183">
        <v>77.319999999999993</v>
      </c>
      <c r="AU183">
        <v>420.84</v>
      </c>
      <c r="AV183">
        <v>5947.55</v>
      </c>
      <c r="AW183">
        <v>171.05</v>
      </c>
      <c r="AX183">
        <v>2673.3</v>
      </c>
      <c r="AY183">
        <v>171.04</v>
      </c>
      <c r="AZ183">
        <v>55.08</v>
      </c>
      <c r="BA183">
        <v>229.46</v>
      </c>
      <c r="BB183">
        <v>197.1</v>
      </c>
      <c r="BC183">
        <v>2263.7399999999998</v>
      </c>
      <c r="BD183">
        <v>195.65</v>
      </c>
      <c r="BE183">
        <v>65.680000000000007</v>
      </c>
      <c r="BF183">
        <v>55.08</v>
      </c>
      <c r="BG183">
        <v>55.08</v>
      </c>
      <c r="BH183">
        <v>526.04999999999995</v>
      </c>
      <c r="BI183">
        <v>55.08</v>
      </c>
      <c r="BJ183">
        <v>611.13</v>
      </c>
      <c r="BK183">
        <v>83.94</v>
      </c>
      <c r="BL183">
        <v>2235</v>
      </c>
      <c r="BM183">
        <v>1969.8</v>
      </c>
      <c r="BN183">
        <v>405.44</v>
      </c>
      <c r="BO183">
        <v>176.23</v>
      </c>
      <c r="BP183">
        <v>453.02</v>
      </c>
      <c r="BQ183">
        <v>63.34</v>
      </c>
      <c r="BR183">
        <v>36.67</v>
      </c>
      <c r="BS183">
        <v>1319659</v>
      </c>
      <c r="BT183">
        <v>13629.42</v>
      </c>
      <c r="BU183" s="13" t="str">
        <f>WSP[[#This Row],[Tier]]&amp;" - "&amp;DOLLAR(WSP[[#This Row],[United States]],2)&amp;" USD"</f>
        <v>181 - $63.34 USD</v>
      </c>
    </row>
    <row r="184" spans="1:73" x14ac:dyDescent="0.25">
      <c r="A184">
        <v>182</v>
      </c>
      <c r="B184">
        <v>63.69</v>
      </c>
      <c r="C184">
        <v>4841.2</v>
      </c>
      <c r="D184">
        <v>492.8</v>
      </c>
      <c r="E184">
        <v>80.47</v>
      </c>
      <c r="F184">
        <v>55.39</v>
      </c>
      <c r="G184">
        <v>5453</v>
      </c>
      <c r="H184">
        <v>55.39</v>
      </c>
      <c r="I184">
        <v>126.7</v>
      </c>
      <c r="J184">
        <v>83.09</v>
      </c>
      <c r="K184">
        <v>63.69</v>
      </c>
      <c r="L184">
        <v>38780</v>
      </c>
      <c r="M184" t="s">
        <v>530</v>
      </c>
      <c r="N184">
        <v>133630</v>
      </c>
      <c r="O184">
        <v>31850</v>
      </c>
      <c r="P184">
        <v>382.2</v>
      </c>
      <c r="Q184">
        <v>55.39</v>
      </c>
      <c r="R184">
        <v>1107.22</v>
      </c>
      <c r="S184">
        <v>365.22</v>
      </c>
      <c r="T184">
        <v>396.55</v>
      </c>
      <c r="U184">
        <v>55.39</v>
      </c>
      <c r="V184">
        <v>55.39</v>
      </c>
      <c r="W184">
        <v>55.39</v>
      </c>
      <c r="X184">
        <v>55.39</v>
      </c>
      <c r="Y184">
        <v>55.39</v>
      </c>
      <c r="Z184">
        <v>582.4</v>
      </c>
      <c r="AA184">
        <v>11072.17</v>
      </c>
      <c r="AB184">
        <v>8280</v>
      </c>
      <c r="AC184">
        <v>2324</v>
      </c>
      <c r="AD184">
        <v>616000</v>
      </c>
      <c r="AE184">
        <v>55.39</v>
      </c>
      <c r="AF184">
        <v>297.5</v>
      </c>
      <c r="AG184">
        <v>55.39</v>
      </c>
      <c r="AH184">
        <v>6067</v>
      </c>
      <c r="AI184">
        <v>9484.2999999999993</v>
      </c>
      <c r="AJ184">
        <v>56573</v>
      </c>
      <c r="AK184">
        <v>55.39</v>
      </c>
      <c r="AL184">
        <v>84.26</v>
      </c>
      <c r="AM184">
        <v>147.72999999999999</v>
      </c>
      <c r="AN184">
        <v>55.39</v>
      </c>
      <c r="AO184">
        <v>198</v>
      </c>
      <c r="AP184">
        <v>55.39</v>
      </c>
      <c r="AQ184">
        <v>18934.3</v>
      </c>
      <c r="AR184">
        <v>856.1</v>
      </c>
      <c r="AS184">
        <v>55.39</v>
      </c>
      <c r="AT184">
        <v>77.67</v>
      </c>
      <c r="AU184">
        <v>422.24</v>
      </c>
      <c r="AV184">
        <v>5980.8</v>
      </c>
      <c r="AW184">
        <v>171.99</v>
      </c>
      <c r="AX184">
        <v>2687.3</v>
      </c>
      <c r="AY184">
        <v>171.65</v>
      </c>
      <c r="AZ184">
        <v>55.39</v>
      </c>
      <c r="BA184">
        <v>230.72</v>
      </c>
      <c r="BB184">
        <v>198.19</v>
      </c>
      <c r="BC184">
        <v>2275.91</v>
      </c>
      <c r="BD184">
        <v>196</v>
      </c>
      <c r="BE184">
        <v>66.010000000000005</v>
      </c>
      <c r="BF184">
        <v>55.39</v>
      </c>
      <c r="BG184">
        <v>55.39</v>
      </c>
      <c r="BH184">
        <v>527.79999999999995</v>
      </c>
      <c r="BI184">
        <v>55.39</v>
      </c>
      <c r="BJ184">
        <v>614.16999999999996</v>
      </c>
      <c r="BK184">
        <v>84.26</v>
      </c>
      <c r="BL184">
        <v>2251</v>
      </c>
      <c r="BM184">
        <v>1980.3</v>
      </c>
      <c r="BN184">
        <v>407.68</v>
      </c>
      <c r="BO184">
        <v>177.45</v>
      </c>
      <c r="BP184">
        <v>455.61</v>
      </c>
      <c r="BQ184">
        <v>63.69</v>
      </c>
      <c r="BR184">
        <v>36.82</v>
      </c>
      <c r="BS184">
        <v>1326951</v>
      </c>
      <c r="BT184">
        <v>13704.74</v>
      </c>
      <c r="BU184" s="13" t="str">
        <f>WSP[[#This Row],[Tier]]&amp;" - "&amp;DOLLAR(WSP[[#This Row],[United States]],2)&amp;" USD"</f>
        <v>182 - $63.69 USD</v>
      </c>
    </row>
    <row r="185" spans="1:73" x14ac:dyDescent="0.25">
      <c r="A185">
        <v>183</v>
      </c>
      <c r="B185">
        <v>64.040000000000006</v>
      </c>
      <c r="C185">
        <v>4867.8</v>
      </c>
      <c r="D185">
        <v>494.55</v>
      </c>
      <c r="E185">
        <v>80.95</v>
      </c>
      <c r="F185">
        <v>55.69</v>
      </c>
      <c r="G185">
        <v>5484.5</v>
      </c>
      <c r="H185">
        <v>55.69</v>
      </c>
      <c r="I185">
        <v>127.4</v>
      </c>
      <c r="J185">
        <v>83.54</v>
      </c>
      <c r="K185">
        <v>64.040000000000006</v>
      </c>
      <c r="L185">
        <v>38955</v>
      </c>
      <c r="M185" t="s">
        <v>530</v>
      </c>
      <c r="N185">
        <v>133980</v>
      </c>
      <c r="O185">
        <v>32025</v>
      </c>
      <c r="P185">
        <v>384.3</v>
      </c>
      <c r="Q185">
        <v>55.69</v>
      </c>
      <c r="R185">
        <v>1113.3</v>
      </c>
      <c r="S185">
        <v>366.74</v>
      </c>
      <c r="T185">
        <v>398.83</v>
      </c>
      <c r="U185">
        <v>55.69</v>
      </c>
      <c r="V185">
        <v>55.69</v>
      </c>
      <c r="W185">
        <v>55.69</v>
      </c>
      <c r="X185">
        <v>55.69</v>
      </c>
      <c r="Y185">
        <v>55.69</v>
      </c>
      <c r="Z185">
        <v>586.95000000000005</v>
      </c>
      <c r="AA185">
        <v>11133.04</v>
      </c>
      <c r="AB185">
        <v>8326</v>
      </c>
      <c r="AC185">
        <v>2331</v>
      </c>
      <c r="AD185">
        <v>619500</v>
      </c>
      <c r="AE185">
        <v>55.69</v>
      </c>
      <c r="AF185">
        <v>299.25</v>
      </c>
      <c r="AG185">
        <v>55.69</v>
      </c>
      <c r="AH185">
        <v>6100</v>
      </c>
      <c r="AI185">
        <v>9536.7999999999993</v>
      </c>
      <c r="AJ185">
        <v>56891</v>
      </c>
      <c r="AK185">
        <v>55.69</v>
      </c>
      <c r="AL185">
        <v>84.58</v>
      </c>
      <c r="AM185">
        <v>148.55000000000001</v>
      </c>
      <c r="AN185">
        <v>55.69</v>
      </c>
      <c r="AO185">
        <v>199</v>
      </c>
      <c r="AP185">
        <v>55.69</v>
      </c>
      <c r="AQ185">
        <v>19039.3</v>
      </c>
      <c r="AR185">
        <v>861</v>
      </c>
      <c r="AS185">
        <v>55.69</v>
      </c>
      <c r="AT185">
        <v>78.02</v>
      </c>
      <c r="AU185">
        <v>423.64</v>
      </c>
      <c r="AV185">
        <v>6014.05</v>
      </c>
      <c r="AW185">
        <v>172.94</v>
      </c>
      <c r="AX185">
        <v>2701.3</v>
      </c>
      <c r="AY185">
        <v>172.25</v>
      </c>
      <c r="AZ185">
        <v>55.69</v>
      </c>
      <c r="BA185">
        <v>231.98</v>
      </c>
      <c r="BB185">
        <v>199.29</v>
      </c>
      <c r="BC185">
        <v>2288.09</v>
      </c>
      <c r="BD185">
        <v>196.35</v>
      </c>
      <c r="BE185">
        <v>66.34</v>
      </c>
      <c r="BF185">
        <v>55.69</v>
      </c>
      <c r="BG185">
        <v>55.69</v>
      </c>
      <c r="BH185">
        <v>529.54999999999995</v>
      </c>
      <c r="BI185">
        <v>55.69</v>
      </c>
      <c r="BJ185">
        <v>617.22</v>
      </c>
      <c r="BK185">
        <v>84.58</v>
      </c>
      <c r="BL185">
        <v>2266</v>
      </c>
      <c r="BM185">
        <v>1990.8</v>
      </c>
      <c r="BN185">
        <v>409.92</v>
      </c>
      <c r="BO185">
        <v>178.68</v>
      </c>
      <c r="BP185">
        <v>458.2</v>
      </c>
      <c r="BQ185">
        <v>64.040000000000006</v>
      </c>
      <c r="BR185">
        <v>36.97</v>
      </c>
      <c r="BS185">
        <v>1334243</v>
      </c>
      <c r="BT185">
        <v>13780.06</v>
      </c>
      <c r="BU185" s="13" t="str">
        <f>WSP[[#This Row],[Tier]]&amp;" - "&amp;DOLLAR(WSP[[#This Row],[United States]],2)&amp;" USD"</f>
        <v>183 - $64.04 USD</v>
      </c>
    </row>
    <row r="186" spans="1:73" x14ac:dyDescent="0.25">
      <c r="A186">
        <v>184</v>
      </c>
      <c r="B186">
        <v>64.39</v>
      </c>
      <c r="C186">
        <v>4894.3999999999996</v>
      </c>
      <c r="D186">
        <v>496.3</v>
      </c>
      <c r="E186">
        <v>81.42</v>
      </c>
      <c r="F186">
        <v>55.99</v>
      </c>
      <c r="G186">
        <v>5516</v>
      </c>
      <c r="H186">
        <v>55.99</v>
      </c>
      <c r="I186">
        <v>128.1</v>
      </c>
      <c r="J186">
        <v>84</v>
      </c>
      <c r="K186">
        <v>64.39</v>
      </c>
      <c r="L186">
        <v>39130</v>
      </c>
      <c r="M186" t="s">
        <v>530</v>
      </c>
      <c r="N186">
        <v>134330</v>
      </c>
      <c r="O186">
        <v>32200</v>
      </c>
      <c r="P186">
        <v>386.4</v>
      </c>
      <c r="Q186">
        <v>55.99</v>
      </c>
      <c r="R186">
        <v>1119.3900000000001</v>
      </c>
      <c r="S186">
        <v>368.26</v>
      </c>
      <c r="T186">
        <v>401.1</v>
      </c>
      <c r="U186">
        <v>55.99</v>
      </c>
      <c r="V186">
        <v>55.99</v>
      </c>
      <c r="W186">
        <v>55.99</v>
      </c>
      <c r="X186">
        <v>55.99</v>
      </c>
      <c r="Y186">
        <v>55.99</v>
      </c>
      <c r="Z186">
        <v>591.5</v>
      </c>
      <c r="AA186">
        <v>11193.91</v>
      </c>
      <c r="AB186">
        <v>8371</v>
      </c>
      <c r="AC186">
        <v>2338</v>
      </c>
      <c r="AD186">
        <v>623000</v>
      </c>
      <c r="AE186">
        <v>55.99</v>
      </c>
      <c r="AF186">
        <v>301</v>
      </c>
      <c r="AG186">
        <v>55.99</v>
      </c>
      <c r="AH186">
        <v>6133</v>
      </c>
      <c r="AI186">
        <v>9589.2999999999993</v>
      </c>
      <c r="AJ186">
        <v>57209</v>
      </c>
      <c r="AK186">
        <v>55.99</v>
      </c>
      <c r="AL186">
        <v>84.91</v>
      </c>
      <c r="AM186">
        <v>149.37</v>
      </c>
      <c r="AN186">
        <v>55.99</v>
      </c>
      <c r="AO186">
        <v>200</v>
      </c>
      <c r="AP186">
        <v>55.99</v>
      </c>
      <c r="AQ186">
        <v>19144.3</v>
      </c>
      <c r="AR186">
        <v>865.9</v>
      </c>
      <c r="AS186">
        <v>55.99</v>
      </c>
      <c r="AT186">
        <v>78.37</v>
      </c>
      <c r="AU186">
        <v>425.04</v>
      </c>
      <c r="AV186">
        <v>6047.3</v>
      </c>
      <c r="AW186">
        <v>173.88</v>
      </c>
      <c r="AX186">
        <v>2715.3</v>
      </c>
      <c r="AY186">
        <v>172.86</v>
      </c>
      <c r="AZ186">
        <v>55.99</v>
      </c>
      <c r="BA186">
        <v>233.24</v>
      </c>
      <c r="BB186">
        <v>200.38</v>
      </c>
      <c r="BC186">
        <v>2300.2600000000002</v>
      </c>
      <c r="BD186">
        <v>196.7</v>
      </c>
      <c r="BE186">
        <v>66.66</v>
      </c>
      <c r="BF186">
        <v>55.99</v>
      </c>
      <c r="BG186">
        <v>55.99</v>
      </c>
      <c r="BH186">
        <v>531.29999999999995</v>
      </c>
      <c r="BI186">
        <v>55.99</v>
      </c>
      <c r="BJ186">
        <v>620.26</v>
      </c>
      <c r="BK186">
        <v>84.91</v>
      </c>
      <c r="BL186">
        <v>2281</v>
      </c>
      <c r="BM186">
        <v>2001.3</v>
      </c>
      <c r="BN186">
        <v>412.16</v>
      </c>
      <c r="BO186">
        <v>179.9</v>
      </c>
      <c r="BP186">
        <v>460.78</v>
      </c>
      <c r="BQ186">
        <v>64.39</v>
      </c>
      <c r="BR186">
        <v>37.119999999999997</v>
      </c>
      <c r="BS186">
        <v>1341535</v>
      </c>
      <c r="BT186">
        <v>13855.38</v>
      </c>
      <c r="BU186" s="13" t="str">
        <f>WSP[[#This Row],[Tier]]&amp;" - "&amp;DOLLAR(WSP[[#This Row],[United States]],2)&amp;" USD"</f>
        <v>184 - $64.39 USD</v>
      </c>
    </row>
    <row r="187" spans="1:73" x14ac:dyDescent="0.25">
      <c r="A187">
        <v>185</v>
      </c>
      <c r="B187">
        <v>64.739999999999995</v>
      </c>
      <c r="C187">
        <v>4921</v>
      </c>
      <c r="D187">
        <v>498.05</v>
      </c>
      <c r="E187">
        <v>81.900000000000006</v>
      </c>
      <c r="F187">
        <v>56.3</v>
      </c>
      <c r="G187">
        <v>5547.5</v>
      </c>
      <c r="H187">
        <v>56.3</v>
      </c>
      <c r="I187">
        <v>128.80000000000001</v>
      </c>
      <c r="J187">
        <v>84.46</v>
      </c>
      <c r="K187">
        <v>64.739999999999995</v>
      </c>
      <c r="L187">
        <v>39305</v>
      </c>
      <c r="M187" t="s">
        <v>530</v>
      </c>
      <c r="N187">
        <v>134680</v>
      </c>
      <c r="O187">
        <v>32375</v>
      </c>
      <c r="P187">
        <v>388.5</v>
      </c>
      <c r="Q187">
        <v>56.3</v>
      </c>
      <c r="R187">
        <v>1125.48</v>
      </c>
      <c r="S187">
        <v>369.78</v>
      </c>
      <c r="T187">
        <v>403.38</v>
      </c>
      <c r="U187">
        <v>56.3</v>
      </c>
      <c r="V187">
        <v>56.3</v>
      </c>
      <c r="W187">
        <v>56.3</v>
      </c>
      <c r="X187">
        <v>56.3</v>
      </c>
      <c r="Y187">
        <v>56.3</v>
      </c>
      <c r="Z187">
        <v>596.04999999999995</v>
      </c>
      <c r="AA187">
        <v>11254.78</v>
      </c>
      <c r="AB187">
        <v>8417</v>
      </c>
      <c r="AC187">
        <v>2345</v>
      </c>
      <c r="AD187">
        <v>626500</v>
      </c>
      <c r="AE187">
        <v>56.3</v>
      </c>
      <c r="AF187">
        <v>302.75</v>
      </c>
      <c r="AG187">
        <v>56.3</v>
      </c>
      <c r="AH187">
        <v>6167</v>
      </c>
      <c r="AI187">
        <v>9641.7999999999993</v>
      </c>
      <c r="AJ187">
        <v>57527</v>
      </c>
      <c r="AK187">
        <v>56.3</v>
      </c>
      <c r="AL187">
        <v>85.23</v>
      </c>
      <c r="AM187">
        <v>150.19999999999999</v>
      </c>
      <c r="AN187">
        <v>56.3</v>
      </c>
      <c r="AO187">
        <v>201</v>
      </c>
      <c r="AP187">
        <v>56.3</v>
      </c>
      <c r="AQ187">
        <v>19249.3</v>
      </c>
      <c r="AR187">
        <v>870.8</v>
      </c>
      <c r="AS187">
        <v>56.3</v>
      </c>
      <c r="AT187">
        <v>78.72</v>
      </c>
      <c r="AU187">
        <v>426.44</v>
      </c>
      <c r="AV187">
        <v>6080.55</v>
      </c>
      <c r="AW187">
        <v>174.83</v>
      </c>
      <c r="AX187">
        <v>2729.3</v>
      </c>
      <c r="AY187">
        <v>173.47</v>
      </c>
      <c r="AZ187">
        <v>56.3</v>
      </c>
      <c r="BA187">
        <v>234.5</v>
      </c>
      <c r="BB187">
        <v>201.48</v>
      </c>
      <c r="BC187">
        <v>2312.4299999999998</v>
      </c>
      <c r="BD187">
        <v>197.05</v>
      </c>
      <c r="BE187">
        <v>66.989999999999995</v>
      </c>
      <c r="BF187">
        <v>56.3</v>
      </c>
      <c r="BG187">
        <v>56.3</v>
      </c>
      <c r="BH187">
        <v>533.04999999999995</v>
      </c>
      <c r="BI187">
        <v>56.3</v>
      </c>
      <c r="BJ187">
        <v>623.29999999999995</v>
      </c>
      <c r="BK187">
        <v>85.23</v>
      </c>
      <c r="BL187">
        <v>2297</v>
      </c>
      <c r="BM187">
        <v>2011.8</v>
      </c>
      <c r="BN187">
        <v>414.4</v>
      </c>
      <c r="BO187">
        <v>181.13</v>
      </c>
      <c r="BP187">
        <v>463.37</v>
      </c>
      <c r="BQ187">
        <v>64.739999999999995</v>
      </c>
      <c r="BR187">
        <v>37.28</v>
      </c>
      <c r="BS187">
        <v>1348827</v>
      </c>
      <c r="BT187">
        <v>13930.7</v>
      </c>
      <c r="BU187" s="13" t="str">
        <f>WSP[[#This Row],[Tier]]&amp;" - "&amp;DOLLAR(WSP[[#This Row],[United States]],2)&amp;" USD"</f>
        <v>185 - $64.74 USD</v>
      </c>
    </row>
    <row r="188" spans="1:73" x14ac:dyDescent="0.25">
      <c r="A188">
        <v>186</v>
      </c>
      <c r="B188">
        <v>65.09</v>
      </c>
      <c r="C188">
        <v>4947.6000000000004</v>
      </c>
      <c r="D188">
        <v>499.8</v>
      </c>
      <c r="E188">
        <v>82.38</v>
      </c>
      <c r="F188">
        <v>56.6</v>
      </c>
      <c r="G188">
        <v>5579</v>
      </c>
      <c r="H188">
        <v>56.6</v>
      </c>
      <c r="I188">
        <v>129.5</v>
      </c>
      <c r="J188">
        <v>84.91</v>
      </c>
      <c r="K188">
        <v>65.09</v>
      </c>
      <c r="L188">
        <v>39480</v>
      </c>
      <c r="M188" t="s">
        <v>530</v>
      </c>
      <c r="N188">
        <v>135030</v>
      </c>
      <c r="O188">
        <v>32550</v>
      </c>
      <c r="P188">
        <v>390.6</v>
      </c>
      <c r="Q188">
        <v>56.6</v>
      </c>
      <c r="R188">
        <v>1131.57</v>
      </c>
      <c r="S188">
        <v>371.3</v>
      </c>
      <c r="T188">
        <v>405.65</v>
      </c>
      <c r="U188">
        <v>56.6</v>
      </c>
      <c r="V188">
        <v>56.6</v>
      </c>
      <c r="W188">
        <v>56.6</v>
      </c>
      <c r="X188">
        <v>56.6</v>
      </c>
      <c r="Y188">
        <v>56.6</v>
      </c>
      <c r="Z188">
        <v>600.6</v>
      </c>
      <c r="AA188">
        <v>11315.65</v>
      </c>
      <c r="AB188">
        <v>8462</v>
      </c>
      <c r="AC188">
        <v>2352</v>
      </c>
      <c r="AD188">
        <v>630000</v>
      </c>
      <c r="AE188">
        <v>56.6</v>
      </c>
      <c r="AF188">
        <v>304.5</v>
      </c>
      <c r="AG188">
        <v>56.6</v>
      </c>
      <c r="AH188">
        <v>6200</v>
      </c>
      <c r="AI188">
        <v>9694.2999999999993</v>
      </c>
      <c r="AJ188">
        <v>57845</v>
      </c>
      <c r="AK188">
        <v>56.6</v>
      </c>
      <c r="AL188">
        <v>85.56</v>
      </c>
      <c r="AM188">
        <v>151.02000000000001</v>
      </c>
      <c r="AN188">
        <v>56.6</v>
      </c>
      <c r="AO188">
        <v>202</v>
      </c>
      <c r="AP188">
        <v>56.6</v>
      </c>
      <c r="AQ188">
        <v>19354.3</v>
      </c>
      <c r="AR188">
        <v>875.7</v>
      </c>
      <c r="AS188">
        <v>56.6</v>
      </c>
      <c r="AT188">
        <v>79.069999999999993</v>
      </c>
      <c r="AU188">
        <v>427.84</v>
      </c>
      <c r="AV188">
        <v>6113.8</v>
      </c>
      <c r="AW188">
        <v>175.77</v>
      </c>
      <c r="AX188">
        <v>2743.3</v>
      </c>
      <c r="AY188">
        <v>174.08</v>
      </c>
      <c r="AZ188">
        <v>56.6</v>
      </c>
      <c r="BA188">
        <v>235.76</v>
      </c>
      <c r="BB188">
        <v>202.57</v>
      </c>
      <c r="BC188">
        <v>2324.61</v>
      </c>
      <c r="BD188">
        <v>197.4</v>
      </c>
      <c r="BE188">
        <v>67.319999999999993</v>
      </c>
      <c r="BF188">
        <v>56.6</v>
      </c>
      <c r="BG188">
        <v>56.6</v>
      </c>
      <c r="BH188">
        <v>534.79999999999995</v>
      </c>
      <c r="BI188">
        <v>56.6</v>
      </c>
      <c r="BJ188">
        <v>626.35</v>
      </c>
      <c r="BK188">
        <v>85.56</v>
      </c>
      <c r="BL188">
        <v>2312</v>
      </c>
      <c r="BM188">
        <v>2022.3</v>
      </c>
      <c r="BN188">
        <v>416.64</v>
      </c>
      <c r="BO188">
        <v>182.35</v>
      </c>
      <c r="BP188">
        <v>465.96</v>
      </c>
      <c r="BQ188">
        <v>65.09</v>
      </c>
      <c r="BR188">
        <v>37.43</v>
      </c>
      <c r="BS188">
        <v>1356118</v>
      </c>
      <c r="BT188">
        <v>14006.02</v>
      </c>
      <c r="BU188" s="13" t="str">
        <f>WSP[[#This Row],[Tier]]&amp;" - "&amp;DOLLAR(WSP[[#This Row],[United States]],2)&amp;" USD"</f>
        <v>186 - $65.09 USD</v>
      </c>
    </row>
    <row r="189" spans="1:73" x14ac:dyDescent="0.25">
      <c r="A189">
        <v>187</v>
      </c>
      <c r="B189">
        <v>65.44</v>
      </c>
      <c r="C189">
        <v>4974.2</v>
      </c>
      <c r="D189">
        <v>501.55</v>
      </c>
      <c r="E189">
        <v>82.85</v>
      </c>
      <c r="F189">
        <v>56.91</v>
      </c>
      <c r="G189">
        <v>5610.5</v>
      </c>
      <c r="H189">
        <v>56.91</v>
      </c>
      <c r="I189">
        <v>130.19999999999999</v>
      </c>
      <c r="J189">
        <v>85.37</v>
      </c>
      <c r="K189">
        <v>65.44</v>
      </c>
      <c r="L189">
        <v>39655</v>
      </c>
      <c r="M189" t="s">
        <v>530</v>
      </c>
      <c r="N189">
        <v>135380</v>
      </c>
      <c r="O189">
        <v>32725</v>
      </c>
      <c r="P189">
        <v>392.7</v>
      </c>
      <c r="Q189">
        <v>56.91</v>
      </c>
      <c r="R189">
        <v>1137.6500000000001</v>
      </c>
      <c r="S189">
        <v>372.83</v>
      </c>
      <c r="T189">
        <v>407.93</v>
      </c>
      <c r="U189">
        <v>56.91</v>
      </c>
      <c r="V189">
        <v>56.91</v>
      </c>
      <c r="W189">
        <v>56.91</v>
      </c>
      <c r="X189">
        <v>56.91</v>
      </c>
      <c r="Y189">
        <v>56.91</v>
      </c>
      <c r="Z189">
        <v>605.15</v>
      </c>
      <c r="AA189">
        <v>11376.52</v>
      </c>
      <c r="AB189">
        <v>8508</v>
      </c>
      <c r="AC189">
        <v>2359</v>
      </c>
      <c r="AD189">
        <v>633500</v>
      </c>
      <c r="AE189">
        <v>56.91</v>
      </c>
      <c r="AF189">
        <v>306.25</v>
      </c>
      <c r="AG189">
        <v>56.91</v>
      </c>
      <c r="AH189">
        <v>6233</v>
      </c>
      <c r="AI189">
        <v>9746.7999999999993</v>
      </c>
      <c r="AJ189">
        <v>58164</v>
      </c>
      <c r="AK189">
        <v>56.91</v>
      </c>
      <c r="AL189">
        <v>85.88</v>
      </c>
      <c r="AM189">
        <v>151.84</v>
      </c>
      <c r="AN189">
        <v>56.91</v>
      </c>
      <c r="AO189">
        <v>203</v>
      </c>
      <c r="AP189">
        <v>56.91</v>
      </c>
      <c r="AQ189">
        <v>19459.3</v>
      </c>
      <c r="AR189">
        <v>880.6</v>
      </c>
      <c r="AS189">
        <v>56.91</v>
      </c>
      <c r="AT189">
        <v>79.42</v>
      </c>
      <c r="AU189">
        <v>429.24</v>
      </c>
      <c r="AV189">
        <v>6147.05</v>
      </c>
      <c r="AW189">
        <v>176.72</v>
      </c>
      <c r="AX189">
        <v>2757.3</v>
      </c>
      <c r="AY189">
        <v>174.69</v>
      </c>
      <c r="AZ189">
        <v>56.91</v>
      </c>
      <c r="BA189">
        <v>237.02</v>
      </c>
      <c r="BB189">
        <v>203.67</v>
      </c>
      <c r="BC189">
        <v>2336.7800000000002</v>
      </c>
      <c r="BD189">
        <v>197.75</v>
      </c>
      <c r="BE189">
        <v>67.64</v>
      </c>
      <c r="BF189">
        <v>56.91</v>
      </c>
      <c r="BG189">
        <v>56.91</v>
      </c>
      <c r="BH189">
        <v>536.54999999999995</v>
      </c>
      <c r="BI189">
        <v>56.91</v>
      </c>
      <c r="BJ189">
        <v>629.39</v>
      </c>
      <c r="BK189">
        <v>85.88</v>
      </c>
      <c r="BL189">
        <v>2327</v>
      </c>
      <c r="BM189">
        <v>2032.8</v>
      </c>
      <c r="BN189">
        <v>418.88</v>
      </c>
      <c r="BO189">
        <v>183.58</v>
      </c>
      <c r="BP189">
        <v>468.54</v>
      </c>
      <c r="BQ189">
        <v>65.44</v>
      </c>
      <c r="BR189">
        <v>37.58</v>
      </c>
      <c r="BS189">
        <v>1363410</v>
      </c>
      <c r="BT189">
        <v>14081.34</v>
      </c>
      <c r="BU189" s="13" t="str">
        <f>WSP[[#This Row],[Tier]]&amp;" - "&amp;DOLLAR(WSP[[#This Row],[United States]],2)&amp;" USD"</f>
        <v>187 - $65.44 USD</v>
      </c>
    </row>
    <row r="190" spans="1:73" x14ac:dyDescent="0.25">
      <c r="A190">
        <v>188</v>
      </c>
      <c r="B190">
        <v>65.790000000000006</v>
      </c>
      <c r="C190">
        <v>5000.8</v>
      </c>
      <c r="D190">
        <v>503.3</v>
      </c>
      <c r="E190">
        <v>83.33</v>
      </c>
      <c r="F190">
        <v>57.21</v>
      </c>
      <c r="G190">
        <v>5642</v>
      </c>
      <c r="H190">
        <v>57.21</v>
      </c>
      <c r="I190">
        <v>130.9</v>
      </c>
      <c r="J190">
        <v>85.83</v>
      </c>
      <c r="K190">
        <v>65.790000000000006</v>
      </c>
      <c r="L190">
        <v>39830</v>
      </c>
      <c r="M190" t="s">
        <v>530</v>
      </c>
      <c r="N190">
        <v>135730</v>
      </c>
      <c r="O190">
        <v>32900</v>
      </c>
      <c r="P190">
        <v>394.8</v>
      </c>
      <c r="Q190">
        <v>57.21</v>
      </c>
      <c r="R190">
        <v>1143.74</v>
      </c>
      <c r="S190">
        <v>374.35</v>
      </c>
      <c r="T190">
        <v>410.2</v>
      </c>
      <c r="U190">
        <v>57.21</v>
      </c>
      <c r="V190">
        <v>57.21</v>
      </c>
      <c r="W190">
        <v>57.21</v>
      </c>
      <c r="X190">
        <v>57.21</v>
      </c>
      <c r="Y190">
        <v>57.21</v>
      </c>
      <c r="Z190">
        <v>609.70000000000005</v>
      </c>
      <c r="AA190">
        <v>11437.39</v>
      </c>
      <c r="AB190">
        <v>8553</v>
      </c>
      <c r="AC190">
        <v>2366</v>
      </c>
      <c r="AD190">
        <v>637000</v>
      </c>
      <c r="AE190">
        <v>57.21</v>
      </c>
      <c r="AF190">
        <v>308</v>
      </c>
      <c r="AG190">
        <v>57.21</v>
      </c>
      <c r="AH190">
        <v>6267</v>
      </c>
      <c r="AI190">
        <v>9799.2999999999993</v>
      </c>
      <c r="AJ190">
        <v>58482</v>
      </c>
      <c r="AK190">
        <v>57.21</v>
      </c>
      <c r="AL190">
        <v>86.2</v>
      </c>
      <c r="AM190">
        <v>152.66</v>
      </c>
      <c r="AN190">
        <v>57.21</v>
      </c>
      <c r="AO190">
        <v>204</v>
      </c>
      <c r="AP190">
        <v>57.21</v>
      </c>
      <c r="AQ190">
        <v>19564.3</v>
      </c>
      <c r="AR190">
        <v>885.5</v>
      </c>
      <c r="AS190">
        <v>57.21</v>
      </c>
      <c r="AT190">
        <v>79.77</v>
      </c>
      <c r="AU190">
        <v>430.64</v>
      </c>
      <c r="AV190">
        <v>6180.3</v>
      </c>
      <c r="AW190">
        <v>177.66</v>
      </c>
      <c r="AX190">
        <v>2771.3</v>
      </c>
      <c r="AY190">
        <v>175.3</v>
      </c>
      <c r="AZ190">
        <v>57.21</v>
      </c>
      <c r="BA190">
        <v>238.28</v>
      </c>
      <c r="BB190">
        <v>204.77</v>
      </c>
      <c r="BC190">
        <v>2348.96</v>
      </c>
      <c r="BD190">
        <v>198.1</v>
      </c>
      <c r="BE190">
        <v>67.97</v>
      </c>
      <c r="BF190">
        <v>57.21</v>
      </c>
      <c r="BG190">
        <v>57.21</v>
      </c>
      <c r="BH190">
        <v>538.29999999999995</v>
      </c>
      <c r="BI190">
        <v>57.21</v>
      </c>
      <c r="BJ190">
        <v>632.42999999999995</v>
      </c>
      <c r="BK190">
        <v>86.2</v>
      </c>
      <c r="BL190">
        <v>2343</v>
      </c>
      <c r="BM190">
        <v>2043.3</v>
      </c>
      <c r="BN190">
        <v>421.12</v>
      </c>
      <c r="BO190">
        <v>184.8</v>
      </c>
      <c r="BP190">
        <v>471.13</v>
      </c>
      <c r="BQ190">
        <v>65.790000000000006</v>
      </c>
      <c r="BR190">
        <v>37.729999999999997</v>
      </c>
      <c r="BS190">
        <v>1370702</v>
      </c>
      <c r="BT190">
        <v>14156.66</v>
      </c>
      <c r="BU190" s="13" t="str">
        <f>WSP[[#This Row],[Tier]]&amp;" - "&amp;DOLLAR(WSP[[#This Row],[United States]],2)&amp;" USD"</f>
        <v>188 - $65.79 USD</v>
      </c>
    </row>
    <row r="191" spans="1:73" x14ac:dyDescent="0.25">
      <c r="A191">
        <v>189</v>
      </c>
      <c r="B191">
        <v>66.14</v>
      </c>
      <c r="C191">
        <v>5027.3999999999996</v>
      </c>
      <c r="D191">
        <v>505.05</v>
      </c>
      <c r="E191">
        <v>83.81</v>
      </c>
      <c r="F191">
        <v>57.52</v>
      </c>
      <c r="G191">
        <v>5673.5</v>
      </c>
      <c r="H191">
        <v>57.52</v>
      </c>
      <c r="I191">
        <v>131.6</v>
      </c>
      <c r="J191">
        <v>86.28</v>
      </c>
      <c r="K191">
        <v>66.14</v>
      </c>
      <c r="L191">
        <v>40005</v>
      </c>
      <c r="M191" t="s">
        <v>530</v>
      </c>
      <c r="N191">
        <v>136080</v>
      </c>
      <c r="O191">
        <v>33075</v>
      </c>
      <c r="P191">
        <v>396.9</v>
      </c>
      <c r="Q191">
        <v>57.52</v>
      </c>
      <c r="R191">
        <v>1149.83</v>
      </c>
      <c r="S191">
        <v>375.87</v>
      </c>
      <c r="T191">
        <v>412.48</v>
      </c>
      <c r="U191">
        <v>57.52</v>
      </c>
      <c r="V191">
        <v>57.52</v>
      </c>
      <c r="W191">
        <v>57.52</v>
      </c>
      <c r="X191">
        <v>57.52</v>
      </c>
      <c r="Y191">
        <v>57.52</v>
      </c>
      <c r="Z191">
        <v>614.25</v>
      </c>
      <c r="AA191">
        <v>11498.26</v>
      </c>
      <c r="AB191">
        <v>8599</v>
      </c>
      <c r="AC191">
        <v>2373</v>
      </c>
      <c r="AD191">
        <v>640500</v>
      </c>
      <c r="AE191">
        <v>57.52</v>
      </c>
      <c r="AF191">
        <v>309.75</v>
      </c>
      <c r="AG191">
        <v>57.52</v>
      </c>
      <c r="AH191">
        <v>6300</v>
      </c>
      <c r="AI191">
        <v>9851.7999999999993</v>
      </c>
      <c r="AJ191">
        <v>58800</v>
      </c>
      <c r="AK191">
        <v>57.52</v>
      </c>
      <c r="AL191">
        <v>86.53</v>
      </c>
      <c r="AM191">
        <v>153.47999999999999</v>
      </c>
      <c r="AN191">
        <v>57.52</v>
      </c>
      <c r="AO191">
        <v>205</v>
      </c>
      <c r="AP191">
        <v>57.52</v>
      </c>
      <c r="AQ191">
        <v>19669.3</v>
      </c>
      <c r="AR191">
        <v>890.4</v>
      </c>
      <c r="AS191">
        <v>57.52</v>
      </c>
      <c r="AT191">
        <v>80.12</v>
      </c>
      <c r="AU191">
        <v>432.04</v>
      </c>
      <c r="AV191">
        <v>6213.55</v>
      </c>
      <c r="AW191">
        <v>178.61</v>
      </c>
      <c r="AX191">
        <v>2785.3</v>
      </c>
      <c r="AY191">
        <v>175.91</v>
      </c>
      <c r="AZ191">
        <v>57.52</v>
      </c>
      <c r="BA191">
        <v>239.54</v>
      </c>
      <c r="BB191">
        <v>205.86</v>
      </c>
      <c r="BC191">
        <v>2361.13</v>
      </c>
      <c r="BD191">
        <v>198.45</v>
      </c>
      <c r="BE191">
        <v>68.3</v>
      </c>
      <c r="BF191">
        <v>57.52</v>
      </c>
      <c r="BG191">
        <v>57.52</v>
      </c>
      <c r="BH191">
        <v>540.04999999999995</v>
      </c>
      <c r="BI191">
        <v>57.52</v>
      </c>
      <c r="BJ191">
        <v>635.48</v>
      </c>
      <c r="BK191">
        <v>86.53</v>
      </c>
      <c r="BL191">
        <v>2358</v>
      </c>
      <c r="BM191">
        <v>2053.8000000000002</v>
      </c>
      <c r="BN191">
        <v>423.36</v>
      </c>
      <c r="BO191">
        <v>186.03</v>
      </c>
      <c r="BP191">
        <v>473.72</v>
      </c>
      <c r="BQ191">
        <v>66.14</v>
      </c>
      <c r="BR191">
        <v>37.89</v>
      </c>
      <c r="BS191">
        <v>1377994</v>
      </c>
      <c r="BT191">
        <v>14231.98</v>
      </c>
      <c r="BU191" s="13" t="str">
        <f>WSP[[#This Row],[Tier]]&amp;" - "&amp;DOLLAR(WSP[[#This Row],[United States]],2)&amp;" USD"</f>
        <v>189 - $66.14 USD</v>
      </c>
    </row>
    <row r="192" spans="1:73" x14ac:dyDescent="0.25">
      <c r="A192">
        <v>190</v>
      </c>
      <c r="B192">
        <v>66.489999999999995</v>
      </c>
      <c r="C192">
        <v>5054</v>
      </c>
      <c r="D192">
        <v>506.8</v>
      </c>
      <c r="E192">
        <v>84.29</v>
      </c>
      <c r="F192">
        <v>57.82</v>
      </c>
      <c r="G192">
        <v>5705</v>
      </c>
      <c r="H192">
        <v>57.82</v>
      </c>
      <c r="I192">
        <v>132.30000000000001</v>
      </c>
      <c r="J192">
        <v>86.74</v>
      </c>
      <c r="K192">
        <v>66.489999999999995</v>
      </c>
      <c r="L192">
        <v>40180</v>
      </c>
      <c r="M192" t="s">
        <v>530</v>
      </c>
      <c r="N192">
        <v>136430</v>
      </c>
      <c r="O192">
        <v>33250</v>
      </c>
      <c r="P192">
        <v>399</v>
      </c>
      <c r="Q192">
        <v>57.82</v>
      </c>
      <c r="R192">
        <v>1155.9100000000001</v>
      </c>
      <c r="S192">
        <v>377.39</v>
      </c>
      <c r="T192">
        <v>414.75</v>
      </c>
      <c r="U192">
        <v>57.82</v>
      </c>
      <c r="V192">
        <v>57.82</v>
      </c>
      <c r="W192">
        <v>57.82</v>
      </c>
      <c r="X192">
        <v>57.82</v>
      </c>
      <c r="Y192">
        <v>57.82</v>
      </c>
      <c r="Z192">
        <v>618.79999999999995</v>
      </c>
      <c r="AA192">
        <v>11559.13</v>
      </c>
      <c r="AB192">
        <v>8644</v>
      </c>
      <c r="AC192">
        <v>2380</v>
      </c>
      <c r="AD192">
        <v>644000</v>
      </c>
      <c r="AE192">
        <v>57.82</v>
      </c>
      <c r="AF192">
        <v>311.5</v>
      </c>
      <c r="AG192">
        <v>57.82</v>
      </c>
      <c r="AH192">
        <v>6333</v>
      </c>
      <c r="AI192">
        <v>9904.2999999999993</v>
      </c>
      <c r="AJ192">
        <v>59118</v>
      </c>
      <c r="AK192">
        <v>57.82</v>
      </c>
      <c r="AL192">
        <v>86.85</v>
      </c>
      <c r="AM192">
        <v>154.30000000000001</v>
      </c>
      <c r="AN192">
        <v>57.82</v>
      </c>
      <c r="AO192">
        <v>207</v>
      </c>
      <c r="AP192">
        <v>57.82</v>
      </c>
      <c r="AQ192">
        <v>19774.3</v>
      </c>
      <c r="AR192">
        <v>895.3</v>
      </c>
      <c r="AS192">
        <v>57.82</v>
      </c>
      <c r="AT192">
        <v>80.47</v>
      </c>
      <c r="AU192">
        <v>433.44</v>
      </c>
      <c r="AV192">
        <v>6246.8</v>
      </c>
      <c r="AW192">
        <v>179.55</v>
      </c>
      <c r="AX192">
        <v>2799.3</v>
      </c>
      <c r="AY192">
        <v>176.52</v>
      </c>
      <c r="AZ192">
        <v>57.82</v>
      </c>
      <c r="BA192">
        <v>240.8</v>
      </c>
      <c r="BB192">
        <v>206.96</v>
      </c>
      <c r="BC192">
        <v>2373.3000000000002</v>
      </c>
      <c r="BD192">
        <v>198.8</v>
      </c>
      <c r="BE192">
        <v>68.63</v>
      </c>
      <c r="BF192">
        <v>57.82</v>
      </c>
      <c r="BG192">
        <v>57.82</v>
      </c>
      <c r="BH192">
        <v>541.79999999999995</v>
      </c>
      <c r="BI192">
        <v>57.82</v>
      </c>
      <c r="BJ192">
        <v>638.52</v>
      </c>
      <c r="BK192">
        <v>86.85</v>
      </c>
      <c r="BL192">
        <v>2373</v>
      </c>
      <c r="BM192">
        <v>2064.3000000000002</v>
      </c>
      <c r="BN192">
        <v>425.6</v>
      </c>
      <c r="BO192">
        <v>187.25</v>
      </c>
      <c r="BP192">
        <v>476.3</v>
      </c>
      <c r="BQ192">
        <v>66.489999999999995</v>
      </c>
      <c r="BR192">
        <v>38.04</v>
      </c>
      <c r="BS192">
        <v>1385286</v>
      </c>
      <c r="BT192">
        <v>14307.3</v>
      </c>
      <c r="BU192" s="13" t="str">
        <f>WSP[[#This Row],[Tier]]&amp;" - "&amp;DOLLAR(WSP[[#This Row],[United States]],2)&amp;" USD"</f>
        <v>190 - $66.49 USD</v>
      </c>
    </row>
    <row r="193" spans="1:73" x14ac:dyDescent="0.25">
      <c r="A193">
        <v>191</v>
      </c>
      <c r="B193">
        <v>66.84</v>
      </c>
      <c r="C193">
        <v>5080.6000000000004</v>
      </c>
      <c r="D193">
        <v>508.55</v>
      </c>
      <c r="E193">
        <v>84.76</v>
      </c>
      <c r="F193">
        <v>58.12</v>
      </c>
      <c r="G193">
        <v>5736.5</v>
      </c>
      <c r="H193">
        <v>58.12</v>
      </c>
      <c r="I193">
        <v>133</v>
      </c>
      <c r="J193">
        <v>87.2</v>
      </c>
      <c r="K193">
        <v>66.84</v>
      </c>
      <c r="L193">
        <v>40355</v>
      </c>
      <c r="M193" t="s">
        <v>530</v>
      </c>
      <c r="N193">
        <v>136780</v>
      </c>
      <c r="O193">
        <v>33425</v>
      </c>
      <c r="P193">
        <v>401.1</v>
      </c>
      <c r="Q193">
        <v>58.12</v>
      </c>
      <c r="R193">
        <v>1162</v>
      </c>
      <c r="S193">
        <v>378.91</v>
      </c>
      <c r="T193">
        <v>417.03</v>
      </c>
      <c r="U193">
        <v>58.12</v>
      </c>
      <c r="V193">
        <v>58.12</v>
      </c>
      <c r="W193">
        <v>58.12</v>
      </c>
      <c r="X193">
        <v>58.12</v>
      </c>
      <c r="Y193">
        <v>58.12</v>
      </c>
      <c r="Z193">
        <v>623.35</v>
      </c>
      <c r="AA193">
        <v>11620</v>
      </c>
      <c r="AB193">
        <v>8690</v>
      </c>
      <c r="AC193">
        <v>2387</v>
      </c>
      <c r="AD193">
        <v>647500</v>
      </c>
      <c r="AE193">
        <v>58.12</v>
      </c>
      <c r="AF193">
        <v>313.25</v>
      </c>
      <c r="AG193">
        <v>58.12</v>
      </c>
      <c r="AH193">
        <v>6367</v>
      </c>
      <c r="AI193">
        <v>9956.7999999999993</v>
      </c>
      <c r="AJ193">
        <v>59436</v>
      </c>
      <c r="AK193">
        <v>58.12</v>
      </c>
      <c r="AL193">
        <v>87.18</v>
      </c>
      <c r="AM193">
        <v>155.13</v>
      </c>
      <c r="AN193">
        <v>58.12</v>
      </c>
      <c r="AO193">
        <v>208</v>
      </c>
      <c r="AP193">
        <v>58.12</v>
      </c>
      <c r="AQ193">
        <v>19879.3</v>
      </c>
      <c r="AR193">
        <v>900.2</v>
      </c>
      <c r="AS193">
        <v>58.12</v>
      </c>
      <c r="AT193">
        <v>80.819999999999993</v>
      </c>
      <c r="AU193">
        <v>434.84</v>
      </c>
      <c r="AV193">
        <v>6280.05</v>
      </c>
      <c r="AW193">
        <v>180.5</v>
      </c>
      <c r="AX193">
        <v>2813.3</v>
      </c>
      <c r="AY193">
        <v>177.12</v>
      </c>
      <c r="AZ193">
        <v>58.12</v>
      </c>
      <c r="BA193">
        <v>242.06</v>
      </c>
      <c r="BB193">
        <v>208.05</v>
      </c>
      <c r="BC193">
        <v>2385.48</v>
      </c>
      <c r="BD193">
        <v>199.15</v>
      </c>
      <c r="BE193">
        <v>68.95</v>
      </c>
      <c r="BF193">
        <v>58.12</v>
      </c>
      <c r="BG193">
        <v>58.12</v>
      </c>
      <c r="BH193">
        <v>543.54999999999995</v>
      </c>
      <c r="BI193">
        <v>58.12</v>
      </c>
      <c r="BJ193">
        <v>641.57000000000005</v>
      </c>
      <c r="BK193">
        <v>87.18</v>
      </c>
      <c r="BL193">
        <v>2389</v>
      </c>
      <c r="BM193">
        <v>2074.8000000000002</v>
      </c>
      <c r="BN193">
        <v>427.84</v>
      </c>
      <c r="BO193">
        <v>188.48</v>
      </c>
      <c r="BP193">
        <v>478.89</v>
      </c>
      <c r="BQ193">
        <v>66.84</v>
      </c>
      <c r="BR193">
        <v>38.19</v>
      </c>
      <c r="BS193">
        <v>1392578</v>
      </c>
      <c r="BT193">
        <v>14382.62</v>
      </c>
      <c r="BU193" s="13" t="str">
        <f>WSP[[#This Row],[Tier]]&amp;" - "&amp;DOLLAR(WSP[[#This Row],[United States]],2)&amp;" USD"</f>
        <v>191 - $66.84 USD</v>
      </c>
    </row>
    <row r="194" spans="1:73" x14ac:dyDescent="0.25">
      <c r="A194">
        <v>192</v>
      </c>
      <c r="B194">
        <v>67.19</v>
      </c>
      <c r="C194">
        <v>5107.2</v>
      </c>
      <c r="D194">
        <v>510.3</v>
      </c>
      <c r="E194">
        <v>85.24</v>
      </c>
      <c r="F194">
        <v>58.43</v>
      </c>
      <c r="G194">
        <v>5768</v>
      </c>
      <c r="H194">
        <v>58.43</v>
      </c>
      <c r="I194">
        <v>133.69999999999999</v>
      </c>
      <c r="J194">
        <v>87.65</v>
      </c>
      <c r="K194">
        <v>67.19</v>
      </c>
      <c r="L194">
        <v>40530</v>
      </c>
      <c r="M194" t="s">
        <v>530</v>
      </c>
      <c r="N194">
        <v>137130</v>
      </c>
      <c r="O194">
        <v>33600</v>
      </c>
      <c r="P194">
        <v>403.2</v>
      </c>
      <c r="Q194">
        <v>58.43</v>
      </c>
      <c r="R194">
        <v>1168.0899999999999</v>
      </c>
      <c r="S194">
        <v>380.43</v>
      </c>
      <c r="T194">
        <v>419.3</v>
      </c>
      <c r="U194">
        <v>58.43</v>
      </c>
      <c r="V194">
        <v>58.43</v>
      </c>
      <c r="W194">
        <v>58.43</v>
      </c>
      <c r="X194">
        <v>58.43</v>
      </c>
      <c r="Y194">
        <v>58.43</v>
      </c>
      <c r="Z194">
        <v>627.9</v>
      </c>
      <c r="AA194">
        <v>11680.87</v>
      </c>
      <c r="AB194">
        <v>8735</v>
      </c>
      <c r="AC194">
        <v>2394</v>
      </c>
      <c r="AD194">
        <v>651000</v>
      </c>
      <c r="AE194">
        <v>58.43</v>
      </c>
      <c r="AF194">
        <v>315</v>
      </c>
      <c r="AG194">
        <v>58.43</v>
      </c>
      <c r="AH194">
        <v>6400</v>
      </c>
      <c r="AI194">
        <v>10009.299999999999</v>
      </c>
      <c r="AJ194">
        <v>59755</v>
      </c>
      <c r="AK194">
        <v>58.43</v>
      </c>
      <c r="AL194">
        <v>87.5</v>
      </c>
      <c r="AM194">
        <v>155.94999999999999</v>
      </c>
      <c r="AN194">
        <v>58.43</v>
      </c>
      <c r="AO194">
        <v>209</v>
      </c>
      <c r="AP194">
        <v>58.43</v>
      </c>
      <c r="AQ194">
        <v>19984.3</v>
      </c>
      <c r="AR194">
        <v>905.1</v>
      </c>
      <c r="AS194">
        <v>58.43</v>
      </c>
      <c r="AT194">
        <v>81.17</v>
      </c>
      <c r="AU194">
        <v>436.24</v>
      </c>
      <c r="AV194">
        <v>6313.3</v>
      </c>
      <c r="AW194">
        <v>181.44</v>
      </c>
      <c r="AX194">
        <v>2827.3</v>
      </c>
      <c r="AY194">
        <v>177.73</v>
      </c>
      <c r="AZ194">
        <v>58.43</v>
      </c>
      <c r="BA194">
        <v>243.32</v>
      </c>
      <c r="BB194">
        <v>209.15</v>
      </c>
      <c r="BC194">
        <v>2397.65</v>
      </c>
      <c r="BD194">
        <v>199.5</v>
      </c>
      <c r="BE194">
        <v>69.28</v>
      </c>
      <c r="BF194">
        <v>58.43</v>
      </c>
      <c r="BG194">
        <v>58.43</v>
      </c>
      <c r="BH194">
        <v>545.29999999999995</v>
      </c>
      <c r="BI194">
        <v>58.43</v>
      </c>
      <c r="BJ194">
        <v>644.61</v>
      </c>
      <c r="BK194">
        <v>87.5</v>
      </c>
      <c r="BL194">
        <v>2404</v>
      </c>
      <c r="BM194">
        <v>2085.3000000000002</v>
      </c>
      <c r="BN194">
        <v>430.08</v>
      </c>
      <c r="BO194">
        <v>189.7</v>
      </c>
      <c r="BP194">
        <v>481.48</v>
      </c>
      <c r="BQ194">
        <v>67.19</v>
      </c>
      <c r="BR194">
        <v>38.340000000000003</v>
      </c>
      <c r="BS194">
        <v>1399870</v>
      </c>
      <c r="BT194">
        <v>14457.94</v>
      </c>
      <c r="BU194" s="13" t="str">
        <f>WSP[[#This Row],[Tier]]&amp;" - "&amp;DOLLAR(WSP[[#This Row],[United States]],2)&amp;" USD"</f>
        <v>192 - $67.19 USD</v>
      </c>
    </row>
    <row r="195" spans="1:73" x14ac:dyDescent="0.25">
      <c r="A195">
        <v>193</v>
      </c>
      <c r="B195">
        <v>67.540000000000006</v>
      </c>
      <c r="C195">
        <v>5133.8</v>
      </c>
      <c r="D195">
        <v>512.04999999999995</v>
      </c>
      <c r="E195">
        <v>85.72</v>
      </c>
      <c r="F195">
        <v>58.73</v>
      </c>
      <c r="G195">
        <v>5799.5</v>
      </c>
      <c r="H195">
        <v>58.73</v>
      </c>
      <c r="I195">
        <v>134.4</v>
      </c>
      <c r="J195">
        <v>88.11</v>
      </c>
      <c r="K195">
        <v>67.540000000000006</v>
      </c>
      <c r="L195">
        <v>40705</v>
      </c>
      <c r="M195" t="s">
        <v>530</v>
      </c>
      <c r="N195">
        <v>137480</v>
      </c>
      <c r="O195">
        <v>33775</v>
      </c>
      <c r="P195">
        <v>405.3</v>
      </c>
      <c r="Q195">
        <v>58.73</v>
      </c>
      <c r="R195">
        <v>1174.17</v>
      </c>
      <c r="S195">
        <v>381.96</v>
      </c>
      <c r="T195">
        <v>421.58</v>
      </c>
      <c r="U195">
        <v>58.73</v>
      </c>
      <c r="V195">
        <v>58.73</v>
      </c>
      <c r="W195">
        <v>58.73</v>
      </c>
      <c r="X195">
        <v>58.73</v>
      </c>
      <c r="Y195">
        <v>58.73</v>
      </c>
      <c r="Z195">
        <v>632.45000000000005</v>
      </c>
      <c r="AA195">
        <v>11741.74</v>
      </c>
      <c r="AB195">
        <v>8781</v>
      </c>
      <c r="AC195">
        <v>2401</v>
      </c>
      <c r="AD195">
        <v>654500</v>
      </c>
      <c r="AE195">
        <v>58.73</v>
      </c>
      <c r="AF195">
        <v>316.75</v>
      </c>
      <c r="AG195">
        <v>58.73</v>
      </c>
      <c r="AH195">
        <v>6433</v>
      </c>
      <c r="AI195">
        <v>10061.799999999999</v>
      </c>
      <c r="AJ195">
        <v>60073</v>
      </c>
      <c r="AK195">
        <v>58.73</v>
      </c>
      <c r="AL195">
        <v>87.82</v>
      </c>
      <c r="AM195">
        <v>156.77000000000001</v>
      </c>
      <c r="AN195">
        <v>58.73</v>
      </c>
      <c r="AO195">
        <v>210</v>
      </c>
      <c r="AP195">
        <v>58.73</v>
      </c>
      <c r="AQ195">
        <v>20089.3</v>
      </c>
      <c r="AR195">
        <v>910</v>
      </c>
      <c r="AS195">
        <v>58.73</v>
      </c>
      <c r="AT195">
        <v>81.52</v>
      </c>
      <c r="AU195">
        <v>437.64</v>
      </c>
      <c r="AV195">
        <v>6346.55</v>
      </c>
      <c r="AW195">
        <v>182.39</v>
      </c>
      <c r="AX195">
        <v>2841.3</v>
      </c>
      <c r="AY195">
        <v>178.34</v>
      </c>
      <c r="AZ195">
        <v>58.73</v>
      </c>
      <c r="BA195">
        <v>244.58</v>
      </c>
      <c r="BB195">
        <v>210.24</v>
      </c>
      <c r="BC195">
        <v>2409.83</v>
      </c>
      <c r="BD195">
        <v>199.85</v>
      </c>
      <c r="BE195">
        <v>69.61</v>
      </c>
      <c r="BF195">
        <v>58.73</v>
      </c>
      <c r="BG195">
        <v>58.73</v>
      </c>
      <c r="BH195">
        <v>547.04999999999995</v>
      </c>
      <c r="BI195">
        <v>58.73</v>
      </c>
      <c r="BJ195">
        <v>647.65</v>
      </c>
      <c r="BK195">
        <v>87.82</v>
      </c>
      <c r="BL195">
        <v>2419</v>
      </c>
      <c r="BM195">
        <v>2095.8000000000002</v>
      </c>
      <c r="BN195">
        <v>432.32</v>
      </c>
      <c r="BO195">
        <v>190.93</v>
      </c>
      <c r="BP195">
        <v>484.07</v>
      </c>
      <c r="BQ195">
        <v>67.540000000000006</v>
      </c>
      <c r="BR195">
        <v>38.49</v>
      </c>
      <c r="BS195">
        <v>1407162</v>
      </c>
      <c r="BT195">
        <v>14533.26</v>
      </c>
      <c r="BU195" s="13" t="str">
        <f>WSP[[#This Row],[Tier]]&amp;" - "&amp;DOLLAR(WSP[[#This Row],[United States]],2)&amp;" USD"</f>
        <v>193 - $67.54 USD</v>
      </c>
    </row>
    <row r="196" spans="1:73" x14ac:dyDescent="0.25">
      <c r="A196">
        <v>194</v>
      </c>
      <c r="B196">
        <v>67.89</v>
      </c>
      <c r="C196">
        <v>5160.3999999999996</v>
      </c>
      <c r="D196">
        <v>513.79999999999995</v>
      </c>
      <c r="E196">
        <v>86.2</v>
      </c>
      <c r="F196">
        <v>59.04</v>
      </c>
      <c r="G196">
        <v>5831</v>
      </c>
      <c r="H196">
        <v>59.04</v>
      </c>
      <c r="I196">
        <v>135.1</v>
      </c>
      <c r="J196">
        <v>88.57</v>
      </c>
      <c r="K196">
        <v>67.89</v>
      </c>
      <c r="L196">
        <v>40880</v>
      </c>
      <c r="M196" t="s">
        <v>530</v>
      </c>
      <c r="N196">
        <v>137830</v>
      </c>
      <c r="O196">
        <v>33950</v>
      </c>
      <c r="P196">
        <v>407.4</v>
      </c>
      <c r="Q196">
        <v>59.04</v>
      </c>
      <c r="R196">
        <v>1180.26</v>
      </c>
      <c r="S196">
        <v>383.48</v>
      </c>
      <c r="T196">
        <v>423.85</v>
      </c>
      <c r="U196">
        <v>59.04</v>
      </c>
      <c r="V196">
        <v>59.04</v>
      </c>
      <c r="W196">
        <v>59.04</v>
      </c>
      <c r="X196">
        <v>59.04</v>
      </c>
      <c r="Y196">
        <v>59.04</v>
      </c>
      <c r="Z196">
        <v>637</v>
      </c>
      <c r="AA196">
        <v>11802.61</v>
      </c>
      <c r="AB196">
        <v>8826</v>
      </c>
      <c r="AC196">
        <v>2408</v>
      </c>
      <c r="AD196">
        <v>658000</v>
      </c>
      <c r="AE196">
        <v>59.04</v>
      </c>
      <c r="AF196">
        <v>318.5</v>
      </c>
      <c r="AG196">
        <v>59.04</v>
      </c>
      <c r="AH196">
        <v>6467</v>
      </c>
      <c r="AI196">
        <v>10114.299999999999</v>
      </c>
      <c r="AJ196">
        <v>60391</v>
      </c>
      <c r="AK196">
        <v>59.04</v>
      </c>
      <c r="AL196">
        <v>88.15</v>
      </c>
      <c r="AM196">
        <v>157.59</v>
      </c>
      <c r="AN196">
        <v>59.04</v>
      </c>
      <c r="AO196">
        <v>211</v>
      </c>
      <c r="AP196">
        <v>59.04</v>
      </c>
      <c r="AQ196">
        <v>20194.3</v>
      </c>
      <c r="AR196">
        <v>914.9</v>
      </c>
      <c r="AS196">
        <v>59.04</v>
      </c>
      <c r="AT196">
        <v>81.87</v>
      </c>
      <c r="AU196">
        <v>439.04</v>
      </c>
      <c r="AV196">
        <v>6379.8</v>
      </c>
      <c r="AW196">
        <v>183.33</v>
      </c>
      <c r="AX196">
        <v>2855.3</v>
      </c>
      <c r="AY196">
        <v>178.95</v>
      </c>
      <c r="AZ196">
        <v>59.04</v>
      </c>
      <c r="BA196">
        <v>245.84</v>
      </c>
      <c r="BB196">
        <v>211.34</v>
      </c>
      <c r="BC196">
        <v>2422</v>
      </c>
      <c r="BD196">
        <v>200.2</v>
      </c>
      <c r="BE196">
        <v>69.930000000000007</v>
      </c>
      <c r="BF196">
        <v>59.04</v>
      </c>
      <c r="BG196">
        <v>59.04</v>
      </c>
      <c r="BH196">
        <v>548.79999999999995</v>
      </c>
      <c r="BI196">
        <v>59.04</v>
      </c>
      <c r="BJ196">
        <v>650.70000000000005</v>
      </c>
      <c r="BK196">
        <v>88.15</v>
      </c>
      <c r="BL196">
        <v>2435</v>
      </c>
      <c r="BM196">
        <v>2106.3000000000002</v>
      </c>
      <c r="BN196">
        <v>434.56</v>
      </c>
      <c r="BO196">
        <v>192.15</v>
      </c>
      <c r="BP196">
        <v>486.65</v>
      </c>
      <c r="BQ196">
        <v>67.89</v>
      </c>
      <c r="BR196">
        <v>38.65</v>
      </c>
      <c r="BS196">
        <v>1414454</v>
      </c>
      <c r="BT196">
        <v>14608.58</v>
      </c>
      <c r="BU196" s="13" t="str">
        <f>WSP[[#This Row],[Tier]]&amp;" - "&amp;DOLLAR(WSP[[#This Row],[United States]],2)&amp;" USD"</f>
        <v>194 - $67.89 USD</v>
      </c>
    </row>
    <row r="197" spans="1:73" x14ac:dyDescent="0.25">
      <c r="A197">
        <v>195</v>
      </c>
      <c r="B197">
        <v>68.239999999999995</v>
      </c>
      <c r="C197">
        <v>5187</v>
      </c>
      <c r="D197">
        <v>515.54999999999995</v>
      </c>
      <c r="E197">
        <v>86.67</v>
      </c>
      <c r="F197">
        <v>59.34</v>
      </c>
      <c r="G197">
        <v>5862.5</v>
      </c>
      <c r="H197">
        <v>59.34</v>
      </c>
      <c r="I197">
        <v>135.80000000000001</v>
      </c>
      <c r="J197">
        <v>89.02</v>
      </c>
      <c r="K197">
        <v>68.239999999999995</v>
      </c>
      <c r="L197">
        <v>41055</v>
      </c>
      <c r="M197" t="s">
        <v>530</v>
      </c>
      <c r="N197">
        <v>138180</v>
      </c>
      <c r="O197">
        <v>34125</v>
      </c>
      <c r="P197">
        <v>409.5</v>
      </c>
      <c r="Q197">
        <v>59.34</v>
      </c>
      <c r="R197">
        <v>1186.3499999999999</v>
      </c>
      <c r="S197">
        <v>385</v>
      </c>
      <c r="T197">
        <v>426.13</v>
      </c>
      <c r="U197">
        <v>59.34</v>
      </c>
      <c r="V197">
        <v>59.34</v>
      </c>
      <c r="W197">
        <v>59.34</v>
      </c>
      <c r="X197">
        <v>59.34</v>
      </c>
      <c r="Y197">
        <v>59.34</v>
      </c>
      <c r="Z197">
        <v>641.54999999999995</v>
      </c>
      <c r="AA197">
        <v>11863.48</v>
      </c>
      <c r="AB197">
        <v>8872</v>
      </c>
      <c r="AC197">
        <v>2415</v>
      </c>
      <c r="AD197">
        <v>661500</v>
      </c>
      <c r="AE197">
        <v>59.34</v>
      </c>
      <c r="AF197">
        <v>320.25</v>
      </c>
      <c r="AG197">
        <v>59.34</v>
      </c>
      <c r="AH197">
        <v>6500</v>
      </c>
      <c r="AI197">
        <v>10166.799999999999</v>
      </c>
      <c r="AJ197">
        <v>60709</v>
      </c>
      <c r="AK197">
        <v>59.34</v>
      </c>
      <c r="AL197">
        <v>88.47</v>
      </c>
      <c r="AM197">
        <v>158.41</v>
      </c>
      <c r="AN197">
        <v>59.34</v>
      </c>
      <c r="AO197">
        <v>212</v>
      </c>
      <c r="AP197">
        <v>59.34</v>
      </c>
      <c r="AQ197">
        <v>20299.3</v>
      </c>
      <c r="AR197">
        <v>919.8</v>
      </c>
      <c r="AS197">
        <v>59.34</v>
      </c>
      <c r="AT197">
        <v>82.22</v>
      </c>
      <c r="AU197">
        <v>440.44</v>
      </c>
      <c r="AV197">
        <v>6413.05</v>
      </c>
      <c r="AW197">
        <v>184.28</v>
      </c>
      <c r="AX197">
        <v>2869.3</v>
      </c>
      <c r="AY197">
        <v>179.56</v>
      </c>
      <c r="AZ197">
        <v>59.34</v>
      </c>
      <c r="BA197">
        <v>247.1</v>
      </c>
      <c r="BB197">
        <v>212.43</v>
      </c>
      <c r="BC197">
        <v>2434.17</v>
      </c>
      <c r="BD197">
        <v>200.55</v>
      </c>
      <c r="BE197">
        <v>70.260000000000005</v>
      </c>
      <c r="BF197">
        <v>59.34</v>
      </c>
      <c r="BG197">
        <v>59.34</v>
      </c>
      <c r="BH197">
        <v>550.54999999999995</v>
      </c>
      <c r="BI197">
        <v>59.34</v>
      </c>
      <c r="BJ197">
        <v>653.74</v>
      </c>
      <c r="BK197">
        <v>88.47</v>
      </c>
      <c r="BL197">
        <v>2450</v>
      </c>
      <c r="BM197">
        <v>2116.8000000000002</v>
      </c>
      <c r="BN197">
        <v>436.8</v>
      </c>
      <c r="BO197">
        <v>193.38</v>
      </c>
      <c r="BP197">
        <v>489.24</v>
      </c>
      <c r="BQ197">
        <v>68.239999999999995</v>
      </c>
      <c r="BR197">
        <v>38.799999999999997</v>
      </c>
      <c r="BS197">
        <v>1421746</v>
      </c>
      <c r="BT197">
        <v>14683.9</v>
      </c>
      <c r="BU197" s="13" t="str">
        <f>WSP[[#This Row],[Tier]]&amp;" - "&amp;DOLLAR(WSP[[#This Row],[United States]],2)&amp;" USD"</f>
        <v>195 - $68.24 USD</v>
      </c>
    </row>
    <row r="198" spans="1:73" x14ac:dyDescent="0.25">
      <c r="A198">
        <v>196</v>
      </c>
      <c r="B198">
        <v>68.59</v>
      </c>
      <c r="C198">
        <v>5213.6000000000004</v>
      </c>
      <c r="D198">
        <v>517.29999999999995</v>
      </c>
      <c r="E198">
        <v>87.15</v>
      </c>
      <c r="F198">
        <v>59.65</v>
      </c>
      <c r="G198">
        <v>5894</v>
      </c>
      <c r="H198">
        <v>59.65</v>
      </c>
      <c r="I198">
        <v>136.5</v>
      </c>
      <c r="J198">
        <v>89.48</v>
      </c>
      <c r="K198">
        <v>68.59</v>
      </c>
      <c r="L198">
        <v>41230</v>
      </c>
      <c r="M198" t="s">
        <v>530</v>
      </c>
      <c r="N198">
        <v>138530</v>
      </c>
      <c r="O198">
        <v>34300</v>
      </c>
      <c r="P198">
        <v>411.6</v>
      </c>
      <c r="Q198">
        <v>59.65</v>
      </c>
      <c r="R198">
        <v>1192.43</v>
      </c>
      <c r="S198">
        <v>386.52</v>
      </c>
      <c r="T198">
        <v>428.4</v>
      </c>
      <c r="U198">
        <v>59.65</v>
      </c>
      <c r="V198">
        <v>59.65</v>
      </c>
      <c r="W198">
        <v>59.65</v>
      </c>
      <c r="X198">
        <v>59.65</v>
      </c>
      <c r="Y198">
        <v>59.65</v>
      </c>
      <c r="Z198">
        <v>646.1</v>
      </c>
      <c r="AA198">
        <v>11924.35</v>
      </c>
      <c r="AB198">
        <v>8917</v>
      </c>
      <c r="AC198">
        <v>2422</v>
      </c>
      <c r="AD198">
        <v>665000</v>
      </c>
      <c r="AE198">
        <v>59.65</v>
      </c>
      <c r="AF198">
        <v>322</v>
      </c>
      <c r="AG198">
        <v>59.65</v>
      </c>
      <c r="AH198">
        <v>6533</v>
      </c>
      <c r="AI198">
        <v>10219.299999999999</v>
      </c>
      <c r="AJ198">
        <v>61027</v>
      </c>
      <c r="AK198">
        <v>59.65</v>
      </c>
      <c r="AL198">
        <v>88.8</v>
      </c>
      <c r="AM198">
        <v>159.22999999999999</v>
      </c>
      <c r="AN198">
        <v>59.65</v>
      </c>
      <c r="AO198">
        <v>213</v>
      </c>
      <c r="AP198">
        <v>59.65</v>
      </c>
      <c r="AQ198">
        <v>20404.3</v>
      </c>
      <c r="AR198">
        <v>924.7</v>
      </c>
      <c r="AS198">
        <v>59.65</v>
      </c>
      <c r="AT198">
        <v>82.57</v>
      </c>
      <c r="AU198">
        <v>441.84</v>
      </c>
      <c r="AV198">
        <v>6446.3</v>
      </c>
      <c r="AW198">
        <v>185.22</v>
      </c>
      <c r="AX198">
        <v>2883.3</v>
      </c>
      <c r="AY198">
        <v>180.17</v>
      </c>
      <c r="AZ198">
        <v>59.65</v>
      </c>
      <c r="BA198">
        <v>248.36</v>
      </c>
      <c r="BB198">
        <v>213.53</v>
      </c>
      <c r="BC198">
        <v>2446.35</v>
      </c>
      <c r="BD198">
        <v>200.9</v>
      </c>
      <c r="BE198">
        <v>70.59</v>
      </c>
      <c r="BF198">
        <v>59.65</v>
      </c>
      <c r="BG198">
        <v>59.65</v>
      </c>
      <c r="BH198">
        <v>552.29999999999995</v>
      </c>
      <c r="BI198">
        <v>59.65</v>
      </c>
      <c r="BJ198">
        <v>656.78</v>
      </c>
      <c r="BK198">
        <v>88.8</v>
      </c>
      <c r="BL198">
        <v>2465</v>
      </c>
      <c r="BM198">
        <v>2127.3000000000002</v>
      </c>
      <c r="BN198">
        <v>439.04</v>
      </c>
      <c r="BO198">
        <v>194.6</v>
      </c>
      <c r="BP198">
        <v>491.83</v>
      </c>
      <c r="BQ198">
        <v>68.59</v>
      </c>
      <c r="BR198">
        <v>38.950000000000003</v>
      </c>
      <c r="BS198">
        <v>1429037</v>
      </c>
      <c r="BT198">
        <v>14759.22</v>
      </c>
      <c r="BU198" s="13" t="str">
        <f>WSP[[#This Row],[Tier]]&amp;" - "&amp;DOLLAR(WSP[[#This Row],[United States]],2)&amp;" USD"</f>
        <v>196 - $68.59 USD</v>
      </c>
    </row>
    <row r="199" spans="1:73" x14ac:dyDescent="0.25">
      <c r="A199">
        <v>197</v>
      </c>
      <c r="B199">
        <v>68.94</v>
      </c>
      <c r="C199">
        <v>5240.2</v>
      </c>
      <c r="D199">
        <v>519.04999999999995</v>
      </c>
      <c r="E199">
        <v>87.63</v>
      </c>
      <c r="F199">
        <v>59.95</v>
      </c>
      <c r="G199">
        <v>5925.5</v>
      </c>
      <c r="H199">
        <v>59.95</v>
      </c>
      <c r="I199">
        <v>137.19999999999999</v>
      </c>
      <c r="J199">
        <v>89.93</v>
      </c>
      <c r="K199">
        <v>68.94</v>
      </c>
      <c r="L199">
        <v>41405</v>
      </c>
      <c r="M199" t="s">
        <v>530</v>
      </c>
      <c r="N199">
        <v>138880</v>
      </c>
      <c r="O199">
        <v>34475</v>
      </c>
      <c r="P199">
        <v>413.7</v>
      </c>
      <c r="Q199">
        <v>59.95</v>
      </c>
      <c r="R199">
        <v>1198.52</v>
      </c>
      <c r="S199">
        <v>388.04</v>
      </c>
      <c r="T199">
        <v>430.68</v>
      </c>
      <c r="U199">
        <v>59.95</v>
      </c>
      <c r="V199">
        <v>59.95</v>
      </c>
      <c r="W199">
        <v>59.95</v>
      </c>
      <c r="X199">
        <v>59.95</v>
      </c>
      <c r="Y199">
        <v>59.95</v>
      </c>
      <c r="Z199">
        <v>650.65</v>
      </c>
      <c r="AA199">
        <v>11985.22</v>
      </c>
      <c r="AB199">
        <v>8963</v>
      </c>
      <c r="AC199">
        <v>2429</v>
      </c>
      <c r="AD199">
        <v>668500</v>
      </c>
      <c r="AE199">
        <v>59.95</v>
      </c>
      <c r="AF199">
        <v>323.75</v>
      </c>
      <c r="AG199">
        <v>59.95</v>
      </c>
      <c r="AH199">
        <v>6567</v>
      </c>
      <c r="AI199">
        <v>10271.799999999999</v>
      </c>
      <c r="AJ199">
        <v>61345</v>
      </c>
      <c r="AK199">
        <v>59.95</v>
      </c>
      <c r="AL199">
        <v>89.12</v>
      </c>
      <c r="AM199">
        <v>160.06</v>
      </c>
      <c r="AN199">
        <v>59.95</v>
      </c>
      <c r="AO199">
        <v>214</v>
      </c>
      <c r="AP199">
        <v>59.95</v>
      </c>
      <c r="AQ199">
        <v>20509.3</v>
      </c>
      <c r="AR199">
        <v>929.6</v>
      </c>
      <c r="AS199">
        <v>59.95</v>
      </c>
      <c r="AT199">
        <v>82.92</v>
      </c>
      <c r="AU199">
        <v>443.24</v>
      </c>
      <c r="AV199">
        <v>6479.55</v>
      </c>
      <c r="AW199">
        <v>186.17</v>
      </c>
      <c r="AX199">
        <v>2897.3</v>
      </c>
      <c r="AY199">
        <v>180.78</v>
      </c>
      <c r="AZ199">
        <v>59.95</v>
      </c>
      <c r="BA199">
        <v>249.62</v>
      </c>
      <c r="BB199">
        <v>214.63</v>
      </c>
      <c r="BC199">
        <v>2458.52</v>
      </c>
      <c r="BD199">
        <v>201.25</v>
      </c>
      <c r="BE199">
        <v>70.92</v>
      </c>
      <c r="BF199">
        <v>59.95</v>
      </c>
      <c r="BG199">
        <v>59.95</v>
      </c>
      <c r="BH199">
        <v>554.04999999999995</v>
      </c>
      <c r="BI199">
        <v>59.95</v>
      </c>
      <c r="BJ199">
        <v>659.83</v>
      </c>
      <c r="BK199">
        <v>89.12</v>
      </c>
      <c r="BL199">
        <v>2481</v>
      </c>
      <c r="BM199">
        <v>2137.8000000000002</v>
      </c>
      <c r="BN199">
        <v>441.28</v>
      </c>
      <c r="BO199">
        <v>195.83</v>
      </c>
      <c r="BP199">
        <v>494.41</v>
      </c>
      <c r="BQ199">
        <v>68.94</v>
      </c>
      <c r="BR199">
        <v>39.1</v>
      </c>
      <c r="BS199">
        <v>1436329</v>
      </c>
      <c r="BT199">
        <v>14834.54</v>
      </c>
      <c r="BU199" s="13" t="str">
        <f>WSP[[#This Row],[Tier]]&amp;" - "&amp;DOLLAR(WSP[[#This Row],[United States]],2)&amp;" USD"</f>
        <v>197 - $68.94 USD</v>
      </c>
    </row>
    <row r="200" spans="1:73" x14ac:dyDescent="0.25">
      <c r="A200">
        <v>198</v>
      </c>
      <c r="B200">
        <v>69.290000000000006</v>
      </c>
      <c r="C200">
        <v>5266.8</v>
      </c>
      <c r="D200">
        <v>520.79999999999995</v>
      </c>
      <c r="E200">
        <v>88.1</v>
      </c>
      <c r="F200">
        <v>60.25</v>
      </c>
      <c r="G200">
        <v>5957</v>
      </c>
      <c r="H200">
        <v>60.25</v>
      </c>
      <c r="I200">
        <v>137.9</v>
      </c>
      <c r="J200">
        <v>90.39</v>
      </c>
      <c r="K200">
        <v>69.290000000000006</v>
      </c>
      <c r="L200">
        <v>41580</v>
      </c>
      <c r="M200" t="s">
        <v>530</v>
      </c>
      <c r="N200">
        <v>139230</v>
      </c>
      <c r="O200">
        <v>34650</v>
      </c>
      <c r="P200">
        <v>415.8</v>
      </c>
      <c r="Q200">
        <v>60.25</v>
      </c>
      <c r="R200">
        <v>1204.6099999999999</v>
      </c>
      <c r="S200">
        <v>389.57</v>
      </c>
      <c r="T200">
        <v>432.95</v>
      </c>
      <c r="U200">
        <v>60.25</v>
      </c>
      <c r="V200">
        <v>60.25</v>
      </c>
      <c r="W200">
        <v>60.25</v>
      </c>
      <c r="X200">
        <v>60.25</v>
      </c>
      <c r="Y200">
        <v>60.25</v>
      </c>
      <c r="Z200">
        <v>655.20000000000005</v>
      </c>
      <c r="AA200">
        <v>12046.09</v>
      </c>
      <c r="AB200">
        <v>9008</v>
      </c>
      <c r="AC200">
        <v>2436</v>
      </c>
      <c r="AD200">
        <v>672000</v>
      </c>
      <c r="AE200">
        <v>60.25</v>
      </c>
      <c r="AF200">
        <v>325.5</v>
      </c>
      <c r="AG200">
        <v>60.25</v>
      </c>
      <c r="AH200">
        <v>6600</v>
      </c>
      <c r="AI200">
        <v>10324.299999999999</v>
      </c>
      <c r="AJ200">
        <v>61664</v>
      </c>
      <c r="AK200">
        <v>60.25</v>
      </c>
      <c r="AL200">
        <v>89.44</v>
      </c>
      <c r="AM200">
        <v>160.88</v>
      </c>
      <c r="AN200">
        <v>60.25</v>
      </c>
      <c r="AO200">
        <v>215</v>
      </c>
      <c r="AP200">
        <v>60.25</v>
      </c>
      <c r="AQ200">
        <v>20614.3</v>
      </c>
      <c r="AR200">
        <v>934.5</v>
      </c>
      <c r="AS200">
        <v>60.25</v>
      </c>
      <c r="AT200">
        <v>83.27</v>
      </c>
      <c r="AU200">
        <v>444.64</v>
      </c>
      <c r="AV200">
        <v>6512.8</v>
      </c>
      <c r="AW200">
        <v>187.11</v>
      </c>
      <c r="AX200">
        <v>2911.3</v>
      </c>
      <c r="AY200">
        <v>181.39</v>
      </c>
      <c r="AZ200">
        <v>60.25</v>
      </c>
      <c r="BA200">
        <v>250.88</v>
      </c>
      <c r="BB200">
        <v>215.72</v>
      </c>
      <c r="BC200">
        <v>2470.6999999999998</v>
      </c>
      <c r="BD200">
        <v>201.6</v>
      </c>
      <c r="BE200">
        <v>71.239999999999995</v>
      </c>
      <c r="BF200">
        <v>60.25</v>
      </c>
      <c r="BG200">
        <v>60.25</v>
      </c>
      <c r="BH200">
        <v>555.79999999999995</v>
      </c>
      <c r="BI200">
        <v>60.25</v>
      </c>
      <c r="BJ200">
        <v>662.87</v>
      </c>
      <c r="BK200">
        <v>89.44</v>
      </c>
      <c r="BL200">
        <v>2496</v>
      </c>
      <c r="BM200">
        <v>2148.3000000000002</v>
      </c>
      <c r="BN200">
        <v>443.52</v>
      </c>
      <c r="BO200">
        <v>197.05</v>
      </c>
      <c r="BP200">
        <v>497</v>
      </c>
      <c r="BQ200">
        <v>69.290000000000006</v>
      </c>
      <c r="BR200">
        <v>39.25</v>
      </c>
      <c r="BS200">
        <v>1443621</v>
      </c>
      <c r="BT200">
        <v>14909.86</v>
      </c>
      <c r="BU200" s="13" t="str">
        <f>WSP[[#This Row],[Tier]]&amp;" - "&amp;DOLLAR(WSP[[#This Row],[United States]],2)&amp;" USD"</f>
        <v>198 - $69.29 USD</v>
      </c>
    </row>
    <row r="201" spans="1:73" x14ac:dyDescent="0.25">
      <c r="A201">
        <v>199</v>
      </c>
      <c r="B201">
        <v>69.64</v>
      </c>
      <c r="C201">
        <v>5293.4</v>
      </c>
      <c r="D201">
        <v>522.54999999999995</v>
      </c>
      <c r="E201">
        <v>88.58</v>
      </c>
      <c r="F201">
        <v>60.56</v>
      </c>
      <c r="G201">
        <v>5988.5</v>
      </c>
      <c r="H201">
        <v>60.56</v>
      </c>
      <c r="I201">
        <v>138.6</v>
      </c>
      <c r="J201">
        <v>90.85</v>
      </c>
      <c r="K201">
        <v>69.64</v>
      </c>
      <c r="L201">
        <v>41755</v>
      </c>
      <c r="M201" t="s">
        <v>530</v>
      </c>
      <c r="N201">
        <v>139580</v>
      </c>
      <c r="O201">
        <v>34825</v>
      </c>
      <c r="P201">
        <v>417.9</v>
      </c>
      <c r="Q201">
        <v>60.56</v>
      </c>
      <c r="R201">
        <v>1210.7</v>
      </c>
      <c r="S201">
        <v>391.09</v>
      </c>
      <c r="T201">
        <v>435.23</v>
      </c>
      <c r="U201">
        <v>60.56</v>
      </c>
      <c r="V201">
        <v>60.56</v>
      </c>
      <c r="W201">
        <v>60.56</v>
      </c>
      <c r="X201">
        <v>60.56</v>
      </c>
      <c r="Y201">
        <v>60.56</v>
      </c>
      <c r="Z201">
        <v>659.75</v>
      </c>
      <c r="AA201">
        <v>12106.96</v>
      </c>
      <c r="AB201">
        <v>9054</v>
      </c>
      <c r="AC201">
        <v>2443</v>
      </c>
      <c r="AD201">
        <v>675500</v>
      </c>
      <c r="AE201">
        <v>60.56</v>
      </c>
      <c r="AF201">
        <v>327.25</v>
      </c>
      <c r="AG201">
        <v>60.56</v>
      </c>
      <c r="AH201">
        <v>6633</v>
      </c>
      <c r="AI201">
        <v>10376.799999999999</v>
      </c>
      <c r="AJ201">
        <v>61982</v>
      </c>
      <c r="AK201">
        <v>60.56</v>
      </c>
      <c r="AL201">
        <v>89.77</v>
      </c>
      <c r="AM201">
        <v>161.69999999999999</v>
      </c>
      <c r="AN201">
        <v>60.56</v>
      </c>
      <c r="AO201">
        <v>216</v>
      </c>
      <c r="AP201">
        <v>60.56</v>
      </c>
      <c r="AQ201">
        <v>20719.3</v>
      </c>
      <c r="AR201">
        <v>939.4</v>
      </c>
      <c r="AS201">
        <v>60.56</v>
      </c>
      <c r="AT201">
        <v>83.62</v>
      </c>
      <c r="AU201">
        <v>446.04</v>
      </c>
      <c r="AV201">
        <v>6546.05</v>
      </c>
      <c r="AW201">
        <v>188.06</v>
      </c>
      <c r="AX201">
        <v>2925.3</v>
      </c>
      <c r="AY201">
        <v>181.99</v>
      </c>
      <c r="AZ201">
        <v>60.56</v>
      </c>
      <c r="BA201">
        <v>252.14</v>
      </c>
      <c r="BB201">
        <v>216.82</v>
      </c>
      <c r="BC201">
        <v>2482.87</v>
      </c>
      <c r="BD201">
        <v>201.95</v>
      </c>
      <c r="BE201">
        <v>71.569999999999993</v>
      </c>
      <c r="BF201">
        <v>60.56</v>
      </c>
      <c r="BG201">
        <v>60.56</v>
      </c>
      <c r="BH201">
        <v>557.54999999999995</v>
      </c>
      <c r="BI201">
        <v>60.56</v>
      </c>
      <c r="BJ201">
        <v>665.91</v>
      </c>
      <c r="BK201">
        <v>89.77</v>
      </c>
      <c r="BL201">
        <v>2511</v>
      </c>
      <c r="BM201">
        <v>2158.8000000000002</v>
      </c>
      <c r="BN201">
        <v>445.76</v>
      </c>
      <c r="BO201">
        <v>198.28</v>
      </c>
      <c r="BP201">
        <v>499.59</v>
      </c>
      <c r="BQ201">
        <v>69.64</v>
      </c>
      <c r="BR201">
        <v>39.409999999999997</v>
      </c>
      <c r="BS201">
        <v>1450913</v>
      </c>
      <c r="BT201">
        <v>14985.18</v>
      </c>
      <c r="BU201" s="13" t="str">
        <f>WSP[[#This Row],[Tier]]&amp;" - "&amp;DOLLAR(WSP[[#This Row],[United States]],2)&amp;" USD"</f>
        <v>199 - $69.64 USD</v>
      </c>
    </row>
    <row r="202" spans="1:73" x14ac:dyDescent="0.25">
      <c r="A202">
        <v>200</v>
      </c>
      <c r="B202">
        <v>69.989999999999995</v>
      </c>
      <c r="C202">
        <v>5320</v>
      </c>
      <c r="D202">
        <v>524.29999999999995</v>
      </c>
      <c r="E202">
        <v>89.06</v>
      </c>
      <c r="F202">
        <v>60.86</v>
      </c>
      <c r="G202">
        <v>6020</v>
      </c>
      <c r="H202">
        <v>60.86</v>
      </c>
      <c r="I202">
        <v>139.30000000000001</v>
      </c>
      <c r="J202">
        <v>91.3</v>
      </c>
      <c r="K202">
        <v>69.989999999999995</v>
      </c>
      <c r="L202">
        <v>41930</v>
      </c>
      <c r="M202" t="s">
        <v>530</v>
      </c>
      <c r="N202">
        <v>139930</v>
      </c>
      <c r="O202">
        <v>35000</v>
      </c>
      <c r="P202">
        <v>420</v>
      </c>
      <c r="Q202">
        <v>60.86</v>
      </c>
      <c r="R202">
        <v>1216.78</v>
      </c>
      <c r="S202">
        <v>392.61</v>
      </c>
      <c r="T202">
        <v>437.5</v>
      </c>
      <c r="U202">
        <v>60.86</v>
      </c>
      <c r="V202">
        <v>60.86</v>
      </c>
      <c r="W202">
        <v>60.86</v>
      </c>
      <c r="X202">
        <v>60.86</v>
      </c>
      <c r="Y202">
        <v>60.86</v>
      </c>
      <c r="Z202">
        <v>664.3</v>
      </c>
      <c r="AA202">
        <v>12167.83</v>
      </c>
      <c r="AB202">
        <v>9099</v>
      </c>
      <c r="AC202">
        <v>2450</v>
      </c>
      <c r="AD202">
        <v>679000</v>
      </c>
      <c r="AE202">
        <v>60.86</v>
      </c>
      <c r="AF202">
        <v>329</v>
      </c>
      <c r="AG202">
        <v>60.86</v>
      </c>
      <c r="AH202">
        <v>6667</v>
      </c>
      <c r="AI202">
        <v>10429.299999999999</v>
      </c>
      <c r="AJ202">
        <v>62300</v>
      </c>
      <c r="AK202">
        <v>60.86</v>
      </c>
      <c r="AL202">
        <v>90.09</v>
      </c>
      <c r="AM202">
        <v>162.52000000000001</v>
      </c>
      <c r="AN202">
        <v>60.86</v>
      </c>
      <c r="AO202">
        <v>217</v>
      </c>
      <c r="AP202">
        <v>60.86</v>
      </c>
      <c r="AQ202">
        <v>20824.3</v>
      </c>
      <c r="AR202">
        <v>944.3</v>
      </c>
      <c r="AS202">
        <v>60.86</v>
      </c>
      <c r="AT202">
        <v>83.97</v>
      </c>
      <c r="AU202">
        <v>447.44</v>
      </c>
      <c r="AV202">
        <v>6579.3</v>
      </c>
      <c r="AW202">
        <v>189</v>
      </c>
      <c r="AX202">
        <v>2939.3</v>
      </c>
      <c r="AY202">
        <v>182.6</v>
      </c>
      <c r="AZ202">
        <v>60.86</v>
      </c>
      <c r="BA202">
        <v>253.4</v>
      </c>
      <c r="BB202">
        <v>217.91</v>
      </c>
      <c r="BC202">
        <v>2495.04</v>
      </c>
      <c r="BD202">
        <v>202.3</v>
      </c>
      <c r="BE202">
        <v>71.900000000000006</v>
      </c>
      <c r="BF202">
        <v>60.86</v>
      </c>
      <c r="BG202">
        <v>60.86</v>
      </c>
      <c r="BH202">
        <v>559.29999999999995</v>
      </c>
      <c r="BI202">
        <v>60.86</v>
      </c>
      <c r="BJ202">
        <v>668.96</v>
      </c>
      <c r="BK202">
        <v>90.09</v>
      </c>
      <c r="BL202">
        <v>2527</v>
      </c>
      <c r="BM202">
        <v>2169.3000000000002</v>
      </c>
      <c r="BN202">
        <v>448</v>
      </c>
      <c r="BO202">
        <v>199.5</v>
      </c>
      <c r="BP202">
        <v>502.17</v>
      </c>
      <c r="BQ202">
        <v>69.989999999999995</v>
      </c>
      <c r="BR202">
        <v>39.56</v>
      </c>
      <c r="BS202">
        <v>1458205</v>
      </c>
      <c r="BT202">
        <v>15060.5</v>
      </c>
      <c r="BU202" s="13" t="str">
        <f>WSP[[#This Row],[Tier]]&amp;" - "&amp;DOLLAR(WSP[[#This Row],[United States]],2)&amp;" USD"</f>
        <v>200 - $69.99 USD</v>
      </c>
    </row>
    <row r="203" spans="1:73" x14ac:dyDescent="0.25">
      <c r="A203">
        <v>201</v>
      </c>
      <c r="B203">
        <v>70.343000000000004</v>
      </c>
      <c r="C203">
        <v>5346.5999999999995</v>
      </c>
      <c r="D203">
        <v>526.04999999999995</v>
      </c>
      <c r="E203">
        <v>89.536363636363618</v>
      </c>
      <c r="F203">
        <v>61.167826086956531</v>
      </c>
      <c r="G203">
        <v>6051.5</v>
      </c>
      <c r="H203">
        <v>61.167826086956531</v>
      </c>
      <c r="I203">
        <v>140</v>
      </c>
      <c r="J203">
        <v>91.760869565217405</v>
      </c>
      <c r="K203">
        <v>70.343000000000004</v>
      </c>
      <c r="L203">
        <v>42105</v>
      </c>
      <c r="M203" t="s">
        <v>530</v>
      </c>
      <c r="N203">
        <v>140280</v>
      </c>
      <c r="O203">
        <v>35175</v>
      </c>
      <c r="P203">
        <v>422.09999999999997</v>
      </c>
      <c r="Q203">
        <v>61.167826086956531</v>
      </c>
      <c r="R203">
        <v>1222.8695652173913</v>
      </c>
      <c r="S203">
        <v>394.13043478260869</v>
      </c>
      <c r="T203">
        <v>439.77499999999998</v>
      </c>
      <c r="U203">
        <v>61.167826086956531</v>
      </c>
      <c r="V203">
        <v>61.167826086956531</v>
      </c>
      <c r="W203">
        <v>61.167826086956531</v>
      </c>
      <c r="X203">
        <v>61.167826086956531</v>
      </c>
      <c r="Y203">
        <v>61.167826086956531</v>
      </c>
      <c r="Z203">
        <v>668.84999999999991</v>
      </c>
      <c r="AA203">
        <v>12228.695652173912</v>
      </c>
      <c r="AB203">
        <v>9144.7999999999993</v>
      </c>
      <c r="AC203">
        <v>2457</v>
      </c>
      <c r="AD203">
        <v>682500</v>
      </c>
      <c r="AE203">
        <v>61.167826086956531</v>
      </c>
      <c r="AF203">
        <v>330.75</v>
      </c>
      <c r="AG203">
        <v>61.167826086956531</v>
      </c>
      <c r="AH203">
        <v>6699.9999999999991</v>
      </c>
      <c r="AI203">
        <v>10481.799999999999</v>
      </c>
      <c r="AJ203">
        <v>62618.181818181802</v>
      </c>
      <c r="AK203">
        <v>61.167826086956531</v>
      </c>
      <c r="AL203">
        <v>90.416666666666657</v>
      </c>
      <c r="AM203">
        <v>163.34347826086898</v>
      </c>
      <c r="AN203">
        <v>61.167826086956531</v>
      </c>
      <c r="AO203">
        <v>218.04999999999998</v>
      </c>
      <c r="AP203">
        <v>61.167826086956531</v>
      </c>
      <c r="AQ203">
        <v>20929.3</v>
      </c>
      <c r="AR203">
        <v>949.19999999999993</v>
      </c>
      <c r="AS203">
        <v>61.167826086956531</v>
      </c>
      <c r="AT203">
        <v>84.314999999999998</v>
      </c>
      <c r="AU203">
        <v>448.84</v>
      </c>
      <c r="AV203">
        <v>6612.5499999999993</v>
      </c>
      <c r="AW203">
        <v>189.94499999999985</v>
      </c>
      <c r="AX203">
        <v>2953.2999999999997</v>
      </c>
      <c r="AY203">
        <v>183.21130434782609</v>
      </c>
      <c r="AZ203">
        <v>61.167826086956531</v>
      </c>
      <c r="BA203">
        <v>254.65999999999852</v>
      </c>
      <c r="BB203">
        <v>219.00869565217465</v>
      </c>
      <c r="BC203">
        <v>2507.217391304348</v>
      </c>
      <c r="BD203">
        <v>202.64999999999998</v>
      </c>
      <c r="BE203">
        <v>72.224299065420553</v>
      </c>
      <c r="BF203">
        <v>61.167826086956531</v>
      </c>
      <c r="BG203">
        <v>61.167826086956531</v>
      </c>
      <c r="BH203">
        <v>561.04999999999995</v>
      </c>
      <c r="BI203">
        <v>61.167826086956531</v>
      </c>
      <c r="BJ203">
        <v>672</v>
      </c>
      <c r="BK203">
        <v>90.416666666666657</v>
      </c>
      <c r="BL203">
        <v>2541.9999999999995</v>
      </c>
      <c r="BM203">
        <v>2179.7999999999997</v>
      </c>
      <c r="BN203">
        <v>450.24000000000029</v>
      </c>
      <c r="BO203">
        <v>200.72499999999999</v>
      </c>
      <c r="BP203">
        <v>504.76086956524034</v>
      </c>
      <c r="BQ203">
        <v>70.343000000000004</v>
      </c>
      <c r="BR203">
        <v>39.711304347826093</v>
      </c>
      <c r="BS203">
        <v>1465496.9</v>
      </c>
      <c r="BT203">
        <v>15135.819999999972</v>
      </c>
      <c r="BU203" s="13" t="str">
        <f>WSP[[#This Row],[Tier]]&amp;" - "&amp;DOLLAR(WSP[[#This Row],[United States]],2)&amp;" USD"</f>
        <v>201 - $70.34 USD</v>
      </c>
    </row>
    <row r="204" spans="1:73" x14ac:dyDescent="0.25">
      <c r="A204">
        <v>202</v>
      </c>
      <c r="B204">
        <v>70.692999999999998</v>
      </c>
      <c r="C204">
        <v>5373.2</v>
      </c>
      <c r="D204">
        <v>527.79999999999995</v>
      </c>
      <c r="E204">
        <v>90.013636363636337</v>
      </c>
      <c r="F204">
        <v>61.472173913043484</v>
      </c>
      <c r="G204">
        <v>6083</v>
      </c>
      <c r="H204">
        <v>61.472173913043484</v>
      </c>
      <c r="I204">
        <v>140.69999999999999</v>
      </c>
      <c r="J204">
        <v>92.217391304347828</v>
      </c>
      <c r="K204">
        <v>70.692999999999998</v>
      </c>
      <c r="L204">
        <v>42280</v>
      </c>
      <c r="M204" t="s">
        <v>530</v>
      </c>
      <c r="N204">
        <v>140630</v>
      </c>
      <c r="O204">
        <v>35350</v>
      </c>
      <c r="P204">
        <v>424.2</v>
      </c>
      <c r="Q204">
        <v>61.472173913043484</v>
      </c>
      <c r="R204">
        <v>1228.9565217391305</v>
      </c>
      <c r="S204">
        <v>395.6521739130435</v>
      </c>
      <c r="T204">
        <v>442.04999999999995</v>
      </c>
      <c r="U204">
        <v>61.472173913043484</v>
      </c>
      <c r="V204">
        <v>61.472173913043484</v>
      </c>
      <c r="W204">
        <v>61.472173913043484</v>
      </c>
      <c r="X204">
        <v>61.472173913043484</v>
      </c>
      <c r="Y204">
        <v>61.472173913043484</v>
      </c>
      <c r="Z204">
        <v>673.4</v>
      </c>
      <c r="AA204">
        <v>12289.565217391304</v>
      </c>
      <c r="AB204">
        <v>9190.2999999999993</v>
      </c>
      <c r="AC204">
        <v>2464</v>
      </c>
      <c r="AD204">
        <v>686000</v>
      </c>
      <c r="AE204">
        <v>61.472173913043484</v>
      </c>
      <c r="AF204">
        <v>332.5</v>
      </c>
      <c r="AG204">
        <v>61.472173913043484</v>
      </c>
      <c r="AH204">
        <v>6733.3333333333321</v>
      </c>
      <c r="AI204">
        <v>10534.3</v>
      </c>
      <c r="AJ204">
        <v>62936.363636363625</v>
      </c>
      <c r="AK204">
        <v>61.472173913043484</v>
      </c>
      <c r="AL204">
        <v>90.740740740740733</v>
      </c>
      <c r="AM204">
        <v>164.16521739130377</v>
      </c>
      <c r="AN204">
        <v>61.472173913043484</v>
      </c>
      <c r="AO204">
        <v>219.1</v>
      </c>
      <c r="AP204">
        <v>61.472173913043484</v>
      </c>
      <c r="AQ204">
        <v>21034.3</v>
      </c>
      <c r="AR204">
        <v>954.09999999999991</v>
      </c>
      <c r="AS204">
        <v>61.472173913043484</v>
      </c>
      <c r="AT204">
        <v>84.664999999999992</v>
      </c>
      <c r="AU204">
        <v>450.24</v>
      </c>
      <c r="AV204">
        <v>6645.7999999999993</v>
      </c>
      <c r="AW204">
        <v>190.88999999999987</v>
      </c>
      <c r="AX204">
        <v>2967.2999999999997</v>
      </c>
      <c r="AY204">
        <v>183.82</v>
      </c>
      <c r="AZ204">
        <v>61.472173913043484</v>
      </c>
      <c r="BA204">
        <v>255.91999999999848</v>
      </c>
      <c r="BB204">
        <v>220.10434782608769</v>
      </c>
      <c r="BC204">
        <v>2519.391304347826</v>
      </c>
      <c r="BD204">
        <v>203</v>
      </c>
      <c r="BE204">
        <v>72.551401869158866</v>
      </c>
      <c r="BF204">
        <v>61.472173913043484</v>
      </c>
      <c r="BG204">
        <v>61.472173913043484</v>
      </c>
      <c r="BH204">
        <v>562.79999999999995</v>
      </c>
      <c r="BI204">
        <v>61.472173913043484</v>
      </c>
      <c r="BJ204">
        <v>675.04347826086962</v>
      </c>
      <c r="BK204">
        <v>90.740740740740733</v>
      </c>
      <c r="BL204">
        <v>2557.333333333333</v>
      </c>
      <c r="BM204">
        <v>2190.2999999999997</v>
      </c>
      <c r="BN204">
        <v>452.48000000000036</v>
      </c>
      <c r="BO204">
        <v>201.95</v>
      </c>
      <c r="BP204">
        <v>507.34782608697975</v>
      </c>
      <c r="BQ204">
        <v>70.692999999999998</v>
      </c>
      <c r="BR204">
        <v>39.86347826086957</v>
      </c>
      <c r="BS204">
        <v>1472788.7999999998</v>
      </c>
      <c r="BT204">
        <v>15211.139999999972</v>
      </c>
      <c r="BU204" s="13" t="str">
        <f>WSP[[#This Row],[Tier]]&amp;" - "&amp;DOLLAR(WSP[[#This Row],[United States]],2)&amp;" USD"</f>
        <v>202 - $70.69 USD</v>
      </c>
    </row>
    <row r="205" spans="1:73" x14ac:dyDescent="0.25">
      <c r="A205">
        <v>203</v>
      </c>
      <c r="B205">
        <v>71.043000000000006</v>
      </c>
      <c r="C205">
        <v>5399.7999999999993</v>
      </c>
      <c r="D205">
        <v>529.54999999999995</v>
      </c>
      <c r="E205">
        <v>90.490909090909071</v>
      </c>
      <c r="F205">
        <v>61.776521739130438</v>
      </c>
      <c r="G205">
        <v>6114.5</v>
      </c>
      <c r="H205">
        <v>61.776521739130438</v>
      </c>
      <c r="I205">
        <v>141.39999999999998</v>
      </c>
      <c r="J205">
        <v>92.673913043478265</v>
      </c>
      <c r="K205">
        <v>71.043000000000006</v>
      </c>
      <c r="L205">
        <v>42455</v>
      </c>
      <c r="M205" t="s">
        <v>530</v>
      </c>
      <c r="N205">
        <v>140980</v>
      </c>
      <c r="O205">
        <v>35525</v>
      </c>
      <c r="P205">
        <v>426.29999999999995</v>
      </c>
      <c r="Q205">
        <v>61.776521739130438</v>
      </c>
      <c r="R205">
        <v>1235.0434782608697</v>
      </c>
      <c r="S205">
        <v>397.17391304347825</v>
      </c>
      <c r="T205">
        <v>444.32499999999999</v>
      </c>
      <c r="U205">
        <v>61.776521739130438</v>
      </c>
      <c r="V205">
        <v>61.776521739130438</v>
      </c>
      <c r="W205">
        <v>61.776521739130438</v>
      </c>
      <c r="X205">
        <v>61.776521739130438</v>
      </c>
      <c r="Y205">
        <v>61.776521739130438</v>
      </c>
      <c r="Z205">
        <v>677.94999999999993</v>
      </c>
      <c r="AA205">
        <v>12350.434782608696</v>
      </c>
      <c r="AB205">
        <v>9235.7999999999993</v>
      </c>
      <c r="AC205">
        <v>2471</v>
      </c>
      <c r="AD205">
        <v>689500</v>
      </c>
      <c r="AE205">
        <v>61.776521739130438</v>
      </c>
      <c r="AF205">
        <v>334.25</v>
      </c>
      <c r="AG205">
        <v>61.776521739130438</v>
      </c>
      <c r="AH205">
        <v>6766.6666666666661</v>
      </c>
      <c r="AI205">
        <v>10586.8</v>
      </c>
      <c r="AJ205">
        <v>63254.545454545441</v>
      </c>
      <c r="AK205">
        <v>61.776521739130438</v>
      </c>
      <c r="AL205">
        <v>91.064814814814795</v>
      </c>
      <c r="AM205">
        <v>164.98695652173851</v>
      </c>
      <c r="AN205">
        <v>61.776521739130438</v>
      </c>
      <c r="AO205">
        <v>220.14999999999998</v>
      </c>
      <c r="AP205">
        <v>61.776521739130438</v>
      </c>
      <c r="AQ205">
        <v>21139.3</v>
      </c>
      <c r="AR205">
        <v>958.99999999999989</v>
      </c>
      <c r="AS205">
        <v>61.776521739130438</v>
      </c>
      <c r="AT205">
        <v>85.015000000000001</v>
      </c>
      <c r="AU205">
        <v>451.64</v>
      </c>
      <c r="AV205">
        <v>6679.0499999999993</v>
      </c>
      <c r="AW205">
        <v>191.83499999999987</v>
      </c>
      <c r="AX205">
        <v>2981.2999999999997</v>
      </c>
      <c r="AY205">
        <v>184.42869565217393</v>
      </c>
      <c r="AZ205">
        <v>61.776521739130438</v>
      </c>
      <c r="BA205">
        <v>257.17999999999847</v>
      </c>
      <c r="BB205">
        <v>221.20000000000076</v>
      </c>
      <c r="BC205">
        <v>2531.5652173913045</v>
      </c>
      <c r="BD205">
        <v>203.35</v>
      </c>
      <c r="BE205">
        <v>72.878504672897193</v>
      </c>
      <c r="BF205">
        <v>61.776521739130438</v>
      </c>
      <c r="BG205">
        <v>61.776521739130438</v>
      </c>
      <c r="BH205">
        <v>564.54999999999995</v>
      </c>
      <c r="BI205">
        <v>61.776521739130438</v>
      </c>
      <c r="BJ205">
        <v>678.08695652173913</v>
      </c>
      <c r="BK205">
        <v>91.064814814814795</v>
      </c>
      <c r="BL205">
        <v>2572.6666666666665</v>
      </c>
      <c r="BM205">
        <v>2200.7999999999997</v>
      </c>
      <c r="BN205">
        <v>454.72000000000037</v>
      </c>
      <c r="BO205">
        <v>203.17499999999998</v>
      </c>
      <c r="BP205">
        <v>509.93478260871922</v>
      </c>
      <c r="BQ205">
        <v>71.043000000000006</v>
      </c>
      <c r="BR205">
        <v>40.015652173913047</v>
      </c>
      <c r="BS205">
        <v>1480080.7</v>
      </c>
      <c r="BT205">
        <v>15286.45999999997</v>
      </c>
      <c r="BU205" s="13" t="str">
        <f>WSP[[#This Row],[Tier]]&amp;" - "&amp;DOLLAR(WSP[[#This Row],[United States]],2)&amp;" USD"</f>
        <v>203 - $71.04 USD</v>
      </c>
    </row>
    <row r="206" spans="1:73" x14ac:dyDescent="0.25">
      <c r="A206">
        <v>204</v>
      </c>
      <c r="B206">
        <v>71.393000000000001</v>
      </c>
      <c r="C206">
        <v>5426.4</v>
      </c>
      <c r="D206">
        <v>531.29999999999995</v>
      </c>
      <c r="E206">
        <v>90.968181818181804</v>
      </c>
      <c r="F206">
        <v>62.080869565217398</v>
      </c>
      <c r="G206">
        <v>6146</v>
      </c>
      <c r="H206">
        <v>62.080869565217398</v>
      </c>
      <c r="I206">
        <v>142.1</v>
      </c>
      <c r="J206">
        <v>93.130434782608688</v>
      </c>
      <c r="K206">
        <v>71.393000000000001</v>
      </c>
      <c r="L206">
        <v>42630</v>
      </c>
      <c r="M206" t="s">
        <v>530</v>
      </c>
      <c r="N206">
        <v>141330</v>
      </c>
      <c r="O206">
        <v>35700</v>
      </c>
      <c r="P206">
        <v>428.4</v>
      </c>
      <c r="Q206">
        <v>62.080869565217398</v>
      </c>
      <c r="R206">
        <v>1241.1304347826087</v>
      </c>
      <c r="S206">
        <v>398.69565217391306</v>
      </c>
      <c r="T206">
        <v>446.59999999999997</v>
      </c>
      <c r="U206">
        <v>62.080869565217398</v>
      </c>
      <c r="V206">
        <v>62.080869565217398</v>
      </c>
      <c r="W206">
        <v>62.080869565217398</v>
      </c>
      <c r="X206">
        <v>62.080869565217398</v>
      </c>
      <c r="Y206">
        <v>62.080869565217398</v>
      </c>
      <c r="Z206">
        <v>682.5</v>
      </c>
      <c r="AA206">
        <v>12411.304347826086</v>
      </c>
      <c r="AB206">
        <v>9281.2999999999993</v>
      </c>
      <c r="AC206">
        <v>2478</v>
      </c>
      <c r="AD206">
        <v>693000</v>
      </c>
      <c r="AE206">
        <v>62.080869565217398</v>
      </c>
      <c r="AF206">
        <v>336</v>
      </c>
      <c r="AG206">
        <v>62.080869565217398</v>
      </c>
      <c r="AH206">
        <v>6799.9999999999991</v>
      </c>
      <c r="AI206">
        <v>10639.3</v>
      </c>
      <c r="AJ206">
        <v>63572.727272727265</v>
      </c>
      <c r="AK206">
        <v>62.080869565217398</v>
      </c>
      <c r="AL206">
        <v>91.388888888888872</v>
      </c>
      <c r="AM206">
        <v>165.80869565217327</v>
      </c>
      <c r="AN206">
        <v>62.080869565217398</v>
      </c>
      <c r="AO206">
        <v>221.2</v>
      </c>
      <c r="AP206">
        <v>62.080869565217398</v>
      </c>
      <c r="AQ206">
        <v>21244.3</v>
      </c>
      <c r="AR206">
        <v>963.9</v>
      </c>
      <c r="AS206">
        <v>62.080869565217398</v>
      </c>
      <c r="AT206">
        <v>85.364999999999995</v>
      </c>
      <c r="AU206">
        <v>453.04</v>
      </c>
      <c r="AV206">
        <v>6712.2999999999993</v>
      </c>
      <c r="AW206">
        <v>192.77999999999989</v>
      </c>
      <c r="AX206">
        <v>2995.2999999999997</v>
      </c>
      <c r="AY206">
        <v>185.03739130434784</v>
      </c>
      <c r="AZ206">
        <v>62.080869565217398</v>
      </c>
      <c r="BA206">
        <v>258.43999999999841</v>
      </c>
      <c r="BB206">
        <v>222.29565217391379</v>
      </c>
      <c r="BC206">
        <v>2543.7391304347825</v>
      </c>
      <c r="BD206">
        <v>203.7</v>
      </c>
      <c r="BE206">
        <v>73.205607476635507</v>
      </c>
      <c r="BF206">
        <v>62.080869565217398</v>
      </c>
      <c r="BG206">
        <v>62.080869565217398</v>
      </c>
      <c r="BH206">
        <v>566.29999999999995</v>
      </c>
      <c r="BI206">
        <v>62.080869565217398</v>
      </c>
      <c r="BJ206">
        <v>681.13043478260875</v>
      </c>
      <c r="BK206">
        <v>91.388888888888872</v>
      </c>
      <c r="BL206">
        <v>2587.9999999999995</v>
      </c>
      <c r="BM206">
        <v>2211.2999999999997</v>
      </c>
      <c r="BN206">
        <v>456.96000000000043</v>
      </c>
      <c r="BO206">
        <v>204.39999999999998</v>
      </c>
      <c r="BP206">
        <v>512.52173913045863</v>
      </c>
      <c r="BQ206">
        <v>71.393000000000001</v>
      </c>
      <c r="BR206">
        <v>40.167826086956531</v>
      </c>
      <c r="BS206">
        <v>1487372.5999999999</v>
      </c>
      <c r="BT206">
        <v>15361.77999999997</v>
      </c>
      <c r="BU206" s="13" t="str">
        <f>WSP[[#This Row],[Tier]]&amp;" - "&amp;DOLLAR(WSP[[#This Row],[United States]],2)&amp;" USD"</f>
        <v>204 - $71.39 USD</v>
      </c>
    </row>
    <row r="207" spans="1:73" x14ac:dyDescent="0.25">
      <c r="A207">
        <v>205</v>
      </c>
      <c r="B207">
        <v>71.742999999999995</v>
      </c>
      <c r="C207">
        <v>5453</v>
      </c>
      <c r="D207">
        <v>533.04999999999995</v>
      </c>
      <c r="E207">
        <v>91.445454545454538</v>
      </c>
      <c r="F207">
        <v>62.385217391304359</v>
      </c>
      <c r="G207">
        <v>6177.5</v>
      </c>
      <c r="H207">
        <v>62.385217391304359</v>
      </c>
      <c r="I207">
        <v>142.79999999999998</v>
      </c>
      <c r="J207">
        <v>93.58695652173914</v>
      </c>
      <c r="K207">
        <v>71.742999999999995</v>
      </c>
      <c r="L207">
        <v>42805</v>
      </c>
      <c r="M207" t="s">
        <v>530</v>
      </c>
      <c r="N207">
        <v>141680</v>
      </c>
      <c r="O207">
        <v>35875</v>
      </c>
      <c r="P207">
        <v>430.5</v>
      </c>
      <c r="Q207">
        <v>62.385217391304359</v>
      </c>
      <c r="R207">
        <v>1247.2173913043478</v>
      </c>
      <c r="S207">
        <v>400.21739130434781</v>
      </c>
      <c r="T207">
        <v>448.87499999999994</v>
      </c>
      <c r="U207">
        <v>62.385217391304359</v>
      </c>
      <c r="V207">
        <v>62.385217391304359</v>
      </c>
      <c r="W207">
        <v>62.385217391304359</v>
      </c>
      <c r="X207">
        <v>62.385217391304359</v>
      </c>
      <c r="Y207">
        <v>62.385217391304359</v>
      </c>
      <c r="Z207">
        <v>687.05</v>
      </c>
      <c r="AA207">
        <v>12472.173913043478</v>
      </c>
      <c r="AB207">
        <v>9326.7999999999993</v>
      </c>
      <c r="AC207">
        <v>2485</v>
      </c>
      <c r="AD207">
        <v>696500</v>
      </c>
      <c r="AE207">
        <v>62.385217391304359</v>
      </c>
      <c r="AF207">
        <v>337.75</v>
      </c>
      <c r="AG207">
        <v>62.385217391304359</v>
      </c>
      <c r="AH207">
        <v>6833.333333333333</v>
      </c>
      <c r="AI207">
        <v>10691.8</v>
      </c>
      <c r="AJ207">
        <v>63890.909090909081</v>
      </c>
      <c r="AK207">
        <v>62.385217391304359</v>
      </c>
      <c r="AL207">
        <v>91.712962962962948</v>
      </c>
      <c r="AM207">
        <v>166.63043478260803</v>
      </c>
      <c r="AN207">
        <v>62.385217391304359</v>
      </c>
      <c r="AO207">
        <v>222.25</v>
      </c>
      <c r="AP207">
        <v>62.385217391304359</v>
      </c>
      <c r="AQ207">
        <v>21349.3</v>
      </c>
      <c r="AR207">
        <v>968.8</v>
      </c>
      <c r="AS207">
        <v>62.385217391304359</v>
      </c>
      <c r="AT207">
        <v>85.715000000000003</v>
      </c>
      <c r="AU207">
        <v>454.44</v>
      </c>
      <c r="AV207">
        <v>6745.5499999999993</v>
      </c>
      <c r="AW207">
        <v>193.72499999999991</v>
      </c>
      <c r="AX207">
        <v>3009.2999999999997</v>
      </c>
      <c r="AY207">
        <v>185.64608695652177</v>
      </c>
      <c r="AZ207">
        <v>62.385217391304359</v>
      </c>
      <c r="BA207">
        <v>259.6999999999984</v>
      </c>
      <c r="BB207">
        <v>223.39130434782686</v>
      </c>
      <c r="BC207">
        <v>2555.913043478261</v>
      </c>
      <c r="BD207">
        <v>204.04999999999998</v>
      </c>
      <c r="BE207">
        <v>73.532710280373834</v>
      </c>
      <c r="BF207">
        <v>62.385217391304359</v>
      </c>
      <c r="BG207">
        <v>62.385217391304359</v>
      </c>
      <c r="BH207">
        <v>568.04999999999995</v>
      </c>
      <c r="BI207">
        <v>62.385217391304359</v>
      </c>
      <c r="BJ207">
        <v>684.17391304347825</v>
      </c>
      <c r="BK207">
        <v>91.712962962962948</v>
      </c>
      <c r="BL207">
        <v>2603.333333333333</v>
      </c>
      <c r="BM207">
        <v>2221.7999999999997</v>
      </c>
      <c r="BN207">
        <v>459.20000000000044</v>
      </c>
      <c r="BO207">
        <v>205.625</v>
      </c>
      <c r="BP207">
        <v>515.10869565219809</v>
      </c>
      <c r="BQ207">
        <v>71.742999999999995</v>
      </c>
      <c r="BR207">
        <v>40.320000000000007</v>
      </c>
      <c r="BS207">
        <v>1494664.5</v>
      </c>
      <c r="BT207">
        <v>15437.099999999968</v>
      </c>
      <c r="BU207" s="13" t="str">
        <f>WSP[[#This Row],[Tier]]&amp;" - "&amp;DOLLAR(WSP[[#This Row],[United States]],2)&amp;" USD"</f>
        <v>205 - $71.74 USD</v>
      </c>
    </row>
    <row r="208" spans="1:73" x14ac:dyDescent="0.25">
      <c r="A208">
        <v>206</v>
      </c>
      <c r="B208">
        <v>72.093000000000004</v>
      </c>
      <c r="C208">
        <v>5479.5999999999995</v>
      </c>
      <c r="D208">
        <v>534.79999999999995</v>
      </c>
      <c r="E208">
        <v>91.922727272727244</v>
      </c>
      <c r="F208">
        <v>62.689565217391305</v>
      </c>
      <c r="G208">
        <v>6209</v>
      </c>
      <c r="H208">
        <v>62.689565217391305</v>
      </c>
      <c r="I208">
        <v>143.5</v>
      </c>
      <c r="J208">
        <v>94.043478260869563</v>
      </c>
      <c r="K208">
        <v>72.093000000000004</v>
      </c>
      <c r="L208">
        <v>42980</v>
      </c>
      <c r="M208" t="s">
        <v>530</v>
      </c>
      <c r="N208">
        <v>142030</v>
      </c>
      <c r="O208">
        <v>36050</v>
      </c>
      <c r="P208">
        <v>432.59999999999997</v>
      </c>
      <c r="Q208">
        <v>62.689565217391305</v>
      </c>
      <c r="R208">
        <v>1253.304347826087</v>
      </c>
      <c r="S208">
        <v>401.73913043478257</v>
      </c>
      <c r="T208">
        <v>451.15</v>
      </c>
      <c r="U208">
        <v>62.689565217391305</v>
      </c>
      <c r="V208">
        <v>62.689565217391305</v>
      </c>
      <c r="W208">
        <v>62.689565217391305</v>
      </c>
      <c r="X208">
        <v>62.689565217391305</v>
      </c>
      <c r="Y208">
        <v>62.689565217391305</v>
      </c>
      <c r="Z208">
        <v>691.59999999999991</v>
      </c>
      <c r="AA208">
        <v>12533.043478260872</v>
      </c>
      <c r="AB208">
        <v>9372.2999999999993</v>
      </c>
      <c r="AC208">
        <v>2492</v>
      </c>
      <c r="AD208">
        <v>700000</v>
      </c>
      <c r="AE208">
        <v>62.689565217391305</v>
      </c>
      <c r="AF208">
        <v>339.5</v>
      </c>
      <c r="AG208">
        <v>62.689565217391305</v>
      </c>
      <c r="AH208">
        <v>6866.6666666666661</v>
      </c>
      <c r="AI208">
        <v>10744.3</v>
      </c>
      <c r="AJ208">
        <v>64209.090909090897</v>
      </c>
      <c r="AK208">
        <v>62.689565217391305</v>
      </c>
      <c r="AL208">
        <v>92.037037037037024</v>
      </c>
      <c r="AM208">
        <v>167.4521739130428</v>
      </c>
      <c r="AN208">
        <v>62.689565217391305</v>
      </c>
      <c r="AO208">
        <v>223.29999999999998</v>
      </c>
      <c r="AP208">
        <v>62.689565217391305</v>
      </c>
      <c r="AQ208">
        <v>21454.3</v>
      </c>
      <c r="AR208">
        <v>973.69999999999993</v>
      </c>
      <c r="AS208">
        <v>62.689565217391305</v>
      </c>
      <c r="AT208">
        <v>86.064999999999998</v>
      </c>
      <c r="AU208">
        <v>455.84</v>
      </c>
      <c r="AV208">
        <v>6778.7999999999993</v>
      </c>
      <c r="AW208">
        <v>194.66999999999993</v>
      </c>
      <c r="AX208">
        <v>3023.2999999999997</v>
      </c>
      <c r="AY208">
        <v>186.25478260869568</v>
      </c>
      <c r="AZ208">
        <v>62.689565217391305</v>
      </c>
      <c r="BA208">
        <v>260.95999999999839</v>
      </c>
      <c r="BB208">
        <v>224.48695652173987</v>
      </c>
      <c r="BC208">
        <v>2568.0869565217395</v>
      </c>
      <c r="BD208">
        <v>204.39999999999998</v>
      </c>
      <c r="BE208">
        <v>73.859813084112147</v>
      </c>
      <c r="BF208">
        <v>62.689565217391305</v>
      </c>
      <c r="BG208">
        <v>62.689565217391305</v>
      </c>
      <c r="BH208">
        <v>569.79999999999995</v>
      </c>
      <c r="BI208">
        <v>62.689565217391305</v>
      </c>
      <c r="BJ208">
        <v>687.21739130434787</v>
      </c>
      <c r="BK208">
        <v>92.037037037037024</v>
      </c>
      <c r="BL208">
        <v>2618.6666666666665</v>
      </c>
      <c r="BM208">
        <v>2232.2999999999997</v>
      </c>
      <c r="BN208">
        <v>461.44000000000045</v>
      </c>
      <c r="BO208">
        <v>206.85</v>
      </c>
      <c r="BP208">
        <v>517.69565217393733</v>
      </c>
      <c r="BQ208">
        <v>72.093000000000004</v>
      </c>
      <c r="BR208">
        <v>40.472173913043484</v>
      </c>
      <c r="BS208">
        <v>1501956.4</v>
      </c>
      <c r="BT208">
        <v>15512.419999999967</v>
      </c>
      <c r="BU208" s="13" t="str">
        <f>WSP[[#This Row],[Tier]]&amp;" - "&amp;DOLLAR(WSP[[#This Row],[United States]],2)&amp;" USD"</f>
        <v>206 - $72.09 USD</v>
      </c>
    </row>
    <row r="209" spans="1:73" x14ac:dyDescent="0.25">
      <c r="A209">
        <v>207</v>
      </c>
      <c r="B209">
        <v>72.442999999999998</v>
      </c>
      <c r="C209">
        <v>5506.2</v>
      </c>
      <c r="D209">
        <v>536.54999999999995</v>
      </c>
      <c r="E209">
        <v>92.399999999999977</v>
      </c>
      <c r="F209">
        <v>62.993913043478265</v>
      </c>
      <c r="G209">
        <v>6240.5</v>
      </c>
      <c r="H209">
        <v>62.993913043478265</v>
      </c>
      <c r="I209">
        <v>144.19999999999999</v>
      </c>
      <c r="J209">
        <v>94.5</v>
      </c>
      <c r="K209">
        <v>72.442999999999998</v>
      </c>
      <c r="L209">
        <v>43155</v>
      </c>
      <c r="M209" t="s">
        <v>530</v>
      </c>
      <c r="N209">
        <v>142380</v>
      </c>
      <c r="O209">
        <v>36225</v>
      </c>
      <c r="P209">
        <v>434.7</v>
      </c>
      <c r="Q209">
        <v>62.993913043478265</v>
      </c>
      <c r="R209">
        <v>1259.391304347826</v>
      </c>
      <c r="S209">
        <v>403.26086956521738</v>
      </c>
      <c r="T209">
        <v>453.42499999999995</v>
      </c>
      <c r="U209">
        <v>62.993913043478265</v>
      </c>
      <c r="V209">
        <v>62.993913043478265</v>
      </c>
      <c r="W209">
        <v>62.993913043478265</v>
      </c>
      <c r="X209">
        <v>62.993913043478265</v>
      </c>
      <c r="Y209">
        <v>62.993913043478265</v>
      </c>
      <c r="Z209">
        <v>696.15</v>
      </c>
      <c r="AA209">
        <v>12593.91304347826</v>
      </c>
      <c r="AB209">
        <v>9417.7999999999993</v>
      </c>
      <c r="AC209">
        <v>2499</v>
      </c>
      <c r="AD209">
        <v>703500</v>
      </c>
      <c r="AE209">
        <v>62.993913043478265</v>
      </c>
      <c r="AF209">
        <v>341.25</v>
      </c>
      <c r="AG209">
        <v>62.993913043478265</v>
      </c>
      <c r="AH209">
        <v>6899.9999999999991</v>
      </c>
      <c r="AI209">
        <v>10796.8</v>
      </c>
      <c r="AJ209">
        <v>64527.272727272721</v>
      </c>
      <c r="AK209">
        <v>62.993913043478265</v>
      </c>
      <c r="AL209">
        <v>92.3611111111111</v>
      </c>
      <c r="AM209">
        <v>168.27391304347756</v>
      </c>
      <c r="AN209">
        <v>62.993913043478265</v>
      </c>
      <c r="AO209">
        <v>224.35</v>
      </c>
      <c r="AP209">
        <v>62.993913043478265</v>
      </c>
      <c r="AQ209">
        <v>21559.3</v>
      </c>
      <c r="AR209">
        <v>978.59999999999991</v>
      </c>
      <c r="AS209">
        <v>62.993913043478265</v>
      </c>
      <c r="AT209">
        <v>86.414999999999992</v>
      </c>
      <c r="AU209">
        <v>457.24</v>
      </c>
      <c r="AV209">
        <v>6812.0499999999993</v>
      </c>
      <c r="AW209">
        <v>195.61499999999995</v>
      </c>
      <c r="AX209">
        <v>3037.2999999999997</v>
      </c>
      <c r="AY209">
        <v>186.86347826086956</v>
      </c>
      <c r="AZ209">
        <v>62.993913043478265</v>
      </c>
      <c r="BA209">
        <v>262.21999999999832</v>
      </c>
      <c r="BB209">
        <v>225.58260869565294</v>
      </c>
      <c r="BC209">
        <v>2580.2608695652175</v>
      </c>
      <c r="BD209">
        <v>204.75</v>
      </c>
      <c r="BE209">
        <v>74.186915887850461</v>
      </c>
      <c r="BF209">
        <v>62.993913043478265</v>
      </c>
      <c r="BG209">
        <v>62.993913043478265</v>
      </c>
      <c r="BH209">
        <v>571.54999999999995</v>
      </c>
      <c r="BI209">
        <v>62.993913043478265</v>
      </c>
      <c r="BJ209">
        <v>690.26086956521738</v>
      </c>
      <c r="BK209">
        <v>92.3611111111111</v>
      </c>
      <c r="BL209">
        <v>2633.9999999999995</v>
      </c>
      <c r="BM209">
        <v>2242.7999999999997</v>
      </c>
      <c r="BN209">
        <v>463.68000000000052</v>
      </c>
      <c r="BO209">
        <v>208.07499999999999</v>
      </c>
      <c r="BP209">
        <v>520.2826086956768</v>
      </c>
      <c r="BQ209">
        <v>72.442999999999998</v>
      </c>
      <c r="BR209">
        <v>40.624347826086961</v>
      </c>
      <c r="BS209">
        <v>1509248.2999999998</v>
      </c>
      <c r="BT209">
        <v>15587.739999999967</v>
      </c>
      <c r="BU209" s="13" t="str">
        <f>WSP[[#This Row],[Tier]]&amp;" - "&amp;DOLLAR(WSP[[#This Row],[United States]],2)&amp;" USD"</f>
        <v>207 - $72.44 USD</v>
      </c>
    </row>
    <row r="210" spans="1:73" x14ac:dyDescent="0.25">
      <c r="A210">
        <v>208</v>
      </c>
      <c r="B210">
        <v>72.793000000000006</v>
      </c>
      <c r="C210">
        <v>5532.7999999999993</v>
      </c>
      <c r="D210">
        <v>538.29999999999995</v>
      </c>
      <c r="E210">
        <v>92.877272727272711</v>
      </c>
      <c r="F210">
        <v>63.298260869565226</v>
      </c>
      <c r="G210">
        <v>6272</v>
      </c>
      <c r="H210">
        <v>63.298260869565226</v>
      </c>
      <c r="I210">
        <v>144.89999999999998</v>
      </c>
      <c r="J210">
        <v>94.956521739130437</v>
      </c>
      <c r="K210">
        <v>72.793000000000006</v>
      </c>
      <c r="L210">
        <v>43330</v>
      </c>
      <c r="M210" t="s">
        <v>530</v>
      </c>
      <c r="N210">
        <v>142730</v>
      </c>
      <c r="O210">
        <v>36400</v>
      </c>
      <c r="P210">
        <v>436.79999999999995</v>
      </c>
      <c r="Q210">
        <v>63.298260869565226</v>
      </c>
      <c r="R210">
        <v>1265.4782608695652</v>
      </c>
      <c r="S210">
        <v>404.78260869565224</v>
      </c>
      <c r="T210">
        <v>455.7</v>
      </c>
      <c r="U210">
        <v>63.298260869565226</v>
      </c>
      <c r="V210">
        <v>63.298260869565226</v>
      </c>
      <c r="W210">
        <v>63.298260869565226</v>
      </c>
      <c r="X210">
        <v>63.298260869565226</v>
      </c>
      <c r="Y210">
        <v>63.298260869565226</v>
      </c>
      <c r="Z210">
        <v>700.69999999999993</v>
      </c>
      <c r="AA210">
        <v>12654.782608695654</v>
      </c>
      <c r="AB210">
        <v>9463.2999999999993</v>
      </c>
      <c r="AC210">
        <v>2506</v>
      </c>
      <c r="AD210">
        <v>707000</v>
      </c>
      <c r="AE210">
        <v>63.298260869565226</v>
      </c>
      <c r="AF210">
        <v>343</v>
      </c>
      <c r="AG210">
        <v>63.298260869565226</v>
      </c>
      <c r="AH210">
        <v>6933.333333333333</v>
      </c>
      <c r="AI210">
        <v>10849.3</v>
      </c>
      <c r="AJ210">
        <v>64845.454545454537</v>
      </c>
      <c r="AK210">
        <v>63.298260869565226</v>
      </c>
      <c r="AL210">
        <v>92.685185185185162</v>
      </c>
      <c r="AM210">
        <v>169.09565217391233</v>
      </c>
      <c r="AN210">
        <v>63.298260869565226</v>
      </c>
      <c r="AO210">
        <v>225.39999999999998</v>
      </c>
      <c r="AP210">
        <v>63.298260869565226</v>
      </c>
      <c r="AQ210">
        <v>21664.3</v>
      </c>
      <c r="AR210">
        <v>983.49999999999989</v>
      </c>
      <c r="AS210">
        <v>63.298260869565226</v>
      </c>
      <c r="AT210">
        <v>86.765000000000001</v>
      </c>
      <c r="AU210">
        <v>458.64</v>
      </c>
      <c r="AV210">
        <v>6845.2999999999993</v>
      </c>
      <c r="AW210">
        <v>196.55999999999995</v>
      </c>
      <c r="AX210">
        <v>3051.2999999999997</v>
      </c>
      <c r="AY210">
        <v>187.47217391304346</v>
      </c>
      <c r="AZ210">
        <v>63.298260869565226</v>
      </c>
      <c r="BA210">
        <v>263.47999999999831</v>
      </c>
      <c r="BB210">
        <v>226.678260869566</v>
      </c>
      <c r="BC210">
        <v>2592.4347826086955</v>
      </c>
      <c r="BD210">
        <v>205.1</v>
      </c>
      <c r="BE210">
        <v>74.514018691588774</v>
      </c>
      <c r="BF210">
        <v>63.298260869565226</v>
      </c>
      <c r="BG210">
        <v>63.298260869565226</v>
      </c>
      <c r="BH210">
        <v>573.29999999999995</v>
      </c>
      <c r="BI210">
        <v>63.298260869565226</v>
      </c>
      <c r="BJ210">
        <v>693.304347826087</v>
      </c>
      <c r="BK210">
        <v>92.685185185185162</v>
      </c>
      <c r="BL210">
        <v>2649.333333333333</v>
      </c>
      <c r="BM210">
        <v>2253.2999999999997</v>
      </c>
      <c r="BN210">
        <v>465.92000000000053</v>
      </c>
      <c r="BO210">
        <v>209.29999999999998</v>
      </c>
      <c r="BP210">
        <v>522.86956521741627</v>
      </c>
      <c r="BQ210">
        <v>72.793000000000006</v>
      </c>
      <c r="BR210">
        <v>40.776521739130445</v>
      </c>
      <c r="BS210">
        <v>1516540.2</v>
      </c>
      <c r="BT210">
        <v>15663.059999999965</v>
      </c>
      <c r="BU210" s="13" t="str">
        <f>WSP[[#This Row],[Tier]]&amp;" - "&amp;DOLLAR(WSP[[#This Row],[United States]],2)&amp;" USD"</f>
        <v>208 - $72.79 USD</v>
      </c>
    </row>
    <row r="211" spans="1:73" x14ac:dyDescent="0.25">
      <c r="A211">
        <v>209</v>
      </c>
      <c r="B211">
        <v>73.143000000000001</v>
      </c>
      <c r="C211">
        <v>5559.4</v>
      </c>
      <c r="D211">
        <v>540.04999999999995</v>
      </c>
      <c r="E211">
        <v>93.354545454545431</v>
      </c>
      <c r="F211">
        <v>63.602608695652172</v>
      </c>
      <c r="G211">
        <v>6303.5</v>
      </c>
      <c r="H211">
        <v>63.602608695652172</v>
      </c>
      <c r="I211">
        <v>145.6</v>
      </c>
      <c r="J211">
        <v>95.413043478260875</v>
      </c>
      <c r="K211">
        <v>73.143000000000001</v>
      </c>
      <c r="L211">
        <v>43505</v>
      </c>
      <c r="M211" t="s">
        <v>530</v>
      </c>
      <c r="N211">
        <v>143080</v>
      </c>
      <c r="O211">
        <v>36575</v>
      </c>
      <c r="P211">
        <v>438.9</v>
      </c>
      <c r="Q211">
        <v>63.602608695652172</v>
      </c>
      <c r="R211">
        <v>1271.5652173913045</v>
      </c>
      <c r="S211">
        <v>406.304347826087</v>
      </c>
      <c r="T211">
        <v>457.97499999999997</v>
      </c>
      <c r="U211">
        <v>63.602608695652172</v>
      </c>
      <c r="V211">
        <v>63.602608695652172</v>
      </c>
      <c r="W211">
        <v>63.602608695652172</v>
      </c>
      <c r="X211">
        <v>63.602608695652172</v>
      </c>
      <c r="Y211">
        <v>63.602608695652172</v>
      </c>
      <c r="Z211">
        <v>705.25</v>
      </c>
      <c r="AA211">
        <v>12715.652173913042</v>
      </c>
      <c r="AB211">
        <v>9508.7999999999993</v>
      </c>
      <c r="AC211">
        <v>2513</v>
      </c>
      <c r="AD211">
        <v>710500</v>
      </c>
      <c r="AE211">
        <v>63.602608695652172</v>
      </c>
      <c r="AF211">
        <v>344.75</v>
      </c>
      <c r="AG211">
        <v>63.602608695652172</v>
      </c>
      <c r="AH211">
        <v>6966.6666666666661</v>
      </c>
      <c r="AI211">
        <v>10901.8</v>
      </c>
      <c r="AJ211">
        <v>65163.63636363636</v>
      </c>
      <c r="AK211">
        <v>63.602608695652172</v>
      </c>
      <c r="AL211">
        <v>93.009259259259238</v>
      </c>
      <c r="AM211">
        <v>169.91739130434709</v>
      </c>
      <c r="AN211">
        <v>63.602608695652172</v>
      </c>
      <c r="AO211">
        <v>226.45</v>
      </c>
      <c r="AP211">
        <v>63.602608695652172</v>
      </c>
      <c r="AQ211">
        <v>21769.3</v>
      </c>
      <c r="AR211">
        <v>988.4</v>
      </c>
      <c r="AS211">
        <v>63.602608695652172</v>
      </c>
      <c r="AT211">
        <v>87.114999999999995</v>
      </c>
      <c r="AU211">
        <v>460.04</v>
      </c>
      <c r="AV211">
        <v>6878.5499999999993</v>
      </c>
      <c r="AW211">
        <v>197.50499999999997</v>
      </c>
      <c r="AX211">
        <v>3065.2999999999997</v>
      </c>
      <c r="AY211">
        <v>188.0808695652174</v>
      </c>
      <c r="AZ211">
        <v>63.602608695652172</v>
      </c>
      <c r="BA211">
        <v>264.73999999999825</v>
      </c>
      <c r="BB211">
        <v>227.77391304347907</v>
      </c>
      <c r="BC211">
        <v>2604.608695652174</v>
      </c>
      <c r="BD211">
        <v>205.45</v>
      </c>
      <c r="BE211">
        <v>74.841121495327101</v>
      </c>
      <c r="BF211">
        <v>63.602608695652172</v>
      </c>
      <c r="BG211">
        <v>63.602608695652172</v>
      </c>
      <c r="BH211">
        <v>575.04999999999995</v>
      </c>
      <c r="BI211">
        <v>63.602608695652172</v>
      </c>
      <c r="BJ211">
        <v>696.3478260869565</v>
      </c>
      <c r="BK211">
        <v>93.009259259259238</v>
      </c>
      <c r="BL211">
        <v>2664.6666666666665</v>
      </c>
      <c r="BM211">
        <v>2263.7999999999997</v>
      </c>
      <c r="BN211">
        <v>468.16000000000059</v>
      </c>
      <c r="BO211">
        <v>210.52499999999998</v>
      </c>
      <c r="BP211">
        <v>525.45652173915562</v>
      </c>
      <c r="BQ211">
        <v>73.143000000000001</v>
      </c>
      <c r="BR211">
        <v>40.928695652173921</v>
      </c>
      <c r="BS211">
        <v>1523832.0999999999</v>
      </c>
      <c r="BT211">
        <v>15738.379999999965</v>
      </c>
      <c r="BU211" s="13" t="str">
        <f>WSP[[#This Row],[Tier]]&amp;" - "&amp;DOLLAR(WSP[[#This Row],[United States]],2)&amp;" USD"</f>
        <v>209 - $73.14 USD</v>
      </c>
    </row>
    <row r="212" spans="1:73" x14ac:dyDescent="0.25">
      <c r="A212">
        <v>210</v>
      </c>
      <c r="B212">
        <v>73.492999999999995</v>
      </c>
      <c r="C212">
        <v>5586</v>
      </c>
      <c r="D212">
        <v>541.79999999999995</v>
      </c>
      <c r="E212">
        <v>93.831818181818164</v>
      </c>
      <c r="F212">
        <v>63.906956521739133</v>
      </c>
      <c r="G212">
        <v>6335</v>
      </c>
      <c r="H212">
        <v>63.906956521739133</v>
      </c>
      <c r="I212">
        <v>146.29999999999998</v>
      </c>
      <c r="J212">
        <v>95.869565217391298</v>
      </c>
      <c r="K212">
        <v>73.492999999999995</v>
      </c>
      <c r="L212">
        <v>43680</v>
      </c>
      <c r="M212" t="s">
        <v>530</v>
      </c>
      <c r="N212">
        <v>143430</v>
      </c>
      <c r="O212">
        <v>36750</v>
      </c>
      <c r="P212">
        <v>441</v>
      </c>
      <c r="Q212">
        <v>63.906956521739133</v>
      </c>
      <c r="R212">
        <v>1277.6521739130435</v>
      </c>
      <c r="S212">
        <v>407.82608695652175</v>
      </c>
      <c r="T212">
        <v>460.24999999999994</v>
      </c>
      <c r="U212">
        <v>63.906956521739133</v>
      </c>
      <c r="V212">
        <v>63.906956521739133</v>
      </c>
      <c r="W212">
        <v>63.906956521739133</v>
      </c>
      <c r="X212">
        <v>63.906956521739133</v>
      </c>
      <c r="Y212">
        <v>63.906956521739133</v>
      </c>
      <c r="Z212">
        <v>709.8</v>
      </c>
      <c r="AA212">
        <v>12776.521739130436</v>
      </c>
      <c r="AB212">
        <v>9554.2999999999993</v>
      </c>
      <c r="AC212">
        <v>2520</v>
      </c>
      <c r="AD212">
        <v>714000</v>
      </c>
      <c r="AE212">
        <v>63.906956521739133</v>
      </c>
      <c r="AF212">
        <v>346.5</v>
      </c>
      <c r="AG212">
        <v>63.906956521739133</v>
      </c>
      <c r="AH212">
        <v>7000</v>
      </c>
      <c r="AI212">
        <v>10954.3</v>
      </c>
      <c r="AJ212">
        <v>65481.818181818177</v>
      </c>
      <c r="AK212">
        <v>63.906956521739133</v>
      </c>
      <c r="AL212">
        <v>93.333333333333314</v>
      </c>
      <c r="AM212">
        <v>170.73913043478186</v>
      </c>
      <c r="AN212">
        <v>63.906956521739133</v>
      </c>
      <c r="AO212">
        <v>227.49999999999997</v>
      </c>
      <c r="AP212">
        <v>63.906956521739133</v>
      </c>
      <c r="AQ212">
        <v>21874.3</v>
      </c>
      <c r="AR212">
        <v>993.3</v>
      </c>
      <c r="AS212">
        <v>63.906956521739133</v>
      </c>
      <c r="AT212">
        <v>87.465000000000003</v>
      </c>
      <c r="AU212">
        <v>461.44</v>
      </c>
      <c r="AV212">
        <v>6911.7999999999993</v>
      </c>
      <c r="AW212">
        <v>198.45</v>
      </c>
      <c r="AX212">
        <v>3079.2999999999997</v>
      </c>
      <c r="AY212">
        <v>188.6895652173913</v>
      </c>
      <c r="AZ212">
        <v>63.906956521739133</v>
      </c>
      <c r="BA212">
        <v>265.99999999999824</v>
      </c>
      <c r="BB212">
        <v>228.86956521739208</v>
      </c>
      <c r="BC212">
        <v>2616.782608695652</v>
      </c>
      <c r="BD212">
        <v>205.79999999999998</v>
      </c>
      <c r="BE212">
        <v>75.168224299065415</v>
      </c>
      <c r="BF212">
        <v>63.906956521739133</v>
      </c>
      <c r="BG212">
        <v>63.906956521739133</v>
      </c>
      <c r="BH212">
        <v>576.79999999999995</v>
      </c>
      <c r="BI212">
        <v>63.906956521739133</v>
      </c>
      <c r="BJ212">
        <v>699.39130434782612</v>
      </c>
      <c r="BK212">
        <v>93.333333333333314</v>
      </c>
      <c r="BL212">
        <v>2679.9999999999995</v>
      </c>
      <c r="BM212">
        <v>2274.2999999999997</v>
      </c>
      <c r="BN212">
        <v>470.4000000000006</v>
      </c>
      <c r="BO212">
        <v>211.75</v>
      </c>
      <c r="BP212">
        <v>528.04347826089509</v>
      </c>
      <c r="BQ212">
        <v>73.492999999999995</v>
      </c>
      <c r="BR212">
        <v>41.080869565217398</v>
      </c>
      <c r="BS212">
        <v>1531124</v>
      </c>
      <c r="BT212">
        <v>15813.699999999963</v>
      </c>
      <c r="BU212" s="13" t="str">
        <f>WSP[[#This Row],[Tier]]&amp;" - "&amp;DOLLAR(WSP[[#This Row],[United States]],2)&amp;" USD"</f>
        <v>210 - $73.49 USD</v>
      </c>
    </row>
    <row r="213" spans="1:73" x14ac:dyDescent="0.25">
      <c r="A213">
        <v>211</v>
      </c>
      <c r="B213">
        <v>73.843000000000004</v>
      </c>
      <c r="C213">
        <v>5612.5999999999995</v>
      </c>
      <c r="D213">
        <v>543.54999999999995</v>
      </c>
      <c r="E213">
        <v>94.309090909090898</v>
      </c>
      <c r="F213">
        <v>64.211304347826101</v>
      </c>
      <c r="G213">
        <v>6366.5</v>
      </c>
      <c r="H213">
        <v>64.211304347826101</v>
      </c>
      <c r="I213">
        <v>147</v>
      </c>
      <c r="J213">
        <v>96.326086956521749</v>
      </c>
      <c r="K213">
        <v>73.843000000000004</v>
      </c>
      <c r="L213">
        <v>43855</v>
      </c>
      <c r="M213" t="s">
        <v>530</v>
      </c>
      <c r="N213">
        <v>143780</v>
      </c>
      <c r="O213">
        <v>36925</v>
      </c>
      <c r="P213">
        <v>443.09999999999997</v>
      </c>
      <c r="Q213">
        <v>64.211304347826101</v>
      </c>
      <c r="R213">
        <v>1283.7391304347825</v>
      </c>
      <c r="S213">
        <v>409.34782608695656</v>
      </c>
      <c r="T213">
        <v>462.52499999999998</v>
      </c>
      <c r="U213">
        <v>64.211304347826101</v>
      </c>
      <c r="V213">
        <v>64.211304347826101</v>
      </c>
      <c r="W213">
        <v>64.211304347826101</v>
      </c>
      <c r="X213">
        <v>64.211304347826101</v>
      </c>
      <c r="Y213">
        <v>64.211304347826101</v>
      </c>
      <c r="Z213">
        <v>714.34999999999991</v>
      </c>
      <c r="AA213">
        <v>12837.391304347828</v>
      </c>
      <c r="AB213">
        <v>9599.7999999999993</v>
      </c>
      <c r="AC213">
        <v>2527</v>
      </c>
      <c r="AD213">
        <v>717500</v>
      </c>
      <c r="AE213">
        <v>64.211304347826101</v>
      </c>
      <c r="AF213">
        <v>348.25</v>
      </c>
      <c r="AG213">
        <v>64.211304347826101</v>
      </c>
      <c r="AH213">
        <v>7033.333333333333</v>
      </c>
      <c r="AI213">
        <v>11006.8</v>
      </c>
      <c r="AJ213">
        <v>65799.999999999985</v>
      </c>
      <c r="AK213">
        <v>64.211304347826101</v>
      </c>
      <c r="AL213">
        <v>93.657407407407391</v>
      </c>
      <c r="AM213">
        <v>171.56086956521662</v>
      </c>
      <c r="AN213">
        <v>64.211304347826101</v>
      </c>
      <c r="AO213">
        <v>228.54999999999998</v>
      </c>
      <c r="AP213">
        <v>64.211304347826101</v>
      </c>
      <c r="AQ213">
        <v>21979.3</v>
      </c>
      <c r="AR213">
        <v>998.19999999999993</v>
      </c>
      <c r="AS213">
        <v>64.211304347826101</v>
      </c>
      <c r="AT213">
        <v>87.814999999999998</v>
      </c>
      <c r="AU213">
        <v>462.84</v>
      </c>
      <c r="AV213">
        <v>6945.0499999999993</v>
      </c>
      <c r="AW213">
        <v>199.39500000000001</v>
      </c>
      <c r="AX213">
        <v>3093.2999999999997</v>
      </c>
      <c r="AY213">
        <v>189.29826086956524</v>
      </c>
      <c r="AZ213">
        <v>64.211304347826101</v>
      </c>
      <c r="BA213">
        <v>267.25999999999823</v>
      </c>
      <c r="BB213">
        <v>229.96521739130515</v>
      </c>
      <c r="BC213">
        <v>2628.9565217391305</v>
      </c>
      <c r="BD213">
        <v>206.14999999999998</v>
      </c>
      <c r="BE213">
        <v>75.495327102803742</v>
      </c>
      <c r="BF213">
        <v>64.211304347826101</v>
      </c>
      <c r="BG213">
        <v>64.211304347826101</v>
      </c>
      <c r="BH213">
        <v>578.54999999999995</v>
      </c>
      <c r="BI213">
        <v>64.211304347826101</v>
      </c>
      <c r="BJ213">
        <v>702.43478260869563</v>
      </c>
      <c r="BK213">
        <v>93.657407407407391</v>
      </c>
      <c r="BL213">
        <v>2695.333333333333</v>
      </c>
      <c r="BM213">
        <v>2284.7999999999997</v>
      </c>
      <c r="BN213">
        <v>472.64000000000061</v>
      </c>
      <c r="BO213">
        <v>212.97499999999999</v>
      </c>
      <c r="BP213">
        <v>530.63043478263444</v>
      </c>
      <c r="BQ213">
        <v>73.843000000000004</v>
      </c>
      <c r="BR213">
        <v>41.233043478260875</v>
      </c>
      <c r="BS213">
        <v>1538415.9</v>
      </c>
      <c r="BT213">
        <v>15889.019999999962</v>
      </c>
      <c r="BU213" s="13" t="str">
        <f>WSP[[#This Row],[Tier]]&amp;" - "&amp;DOLLAR(WSP[[#This Row],[United States]],2)&amp;" USD"</f>
        <v>211 - $73.84 USD</v>
      </c>
    </row>
    <row r="214" spans="1:73" x14ac:dyDescent="0.25">
      <c r="A214">
        <v>212</v>
      </c>
      <c r="B214">
        <v>74.192999999999998</v>
      </c>
      <c r="C214">
        <v>5639.2</v>
      </c>
      <c r="D214">
        <v>545.29999999999995</v>
      </c>
      <c r="E214">
        <v>94.786363636363603</v>
      </c>
      <c r="F214">
        <v>64.515652173913054</v>
      </c>
      <c r="G214">
        <v>6398</v>
      </c>
      <c r="H214">
        <v>64.515652173913054</v>
      </c>
      <c r="I214">
        <v>147.69999999999999</v>
      </c>
      <c r="J214">
        <v>96.782608695652172</v>
      </c>
      <c r="K214">
        <v>74.192999999999998</v>
      </c>
      <c r="L214">
        <v>44030</v>
      </c>
      <c r="M214" t="s">
        <v>530</v>
      </c>
      <c r="N214">
        <v>144130</v>
      </c>
      <c r="O214">
        <v>37100</v>
      </c>
      <c r="P214">
        <v>445.2</v>
      </c>
      <c r="Q214">
        <v>64.515652173913054</v>
      </c>
      <c r="R214">
        <v>1289.8260869565217</v>
      </c>
      <c r="S214">
        <v>410.86956521739131</v>
      </c>
      <c r="T214">
        <v>464.79999999999995</v>
      </c>
      <c r="U214">
        <v>64.515652173913054</v>
      </c>
      <c r="V214">
        <v>64.515652173913054</v>
      </c>
      <c r="W214">
        <v>64.515652173913054</v>
      </c>
      <c r="X214">
        <v>64.515652173913054</v>
      </c>
      <c r="Y214">
        <v>64.515652173913054</v>
      </c>
      <c r="Z214">
        <v>718.9</v>
      </c>
      <c r="AA214">
        <v>12898.260869565218</v>
      </c>
      <c r="AB214">
        <v>9645.2999999999993</v>
      </c>
      <c r="AC214">
        <v>2534</v>
      </c>
      <c r="AD214">
        <v>721000</v>
      </c>
      <c r="AE214">
        <v>64.515652173913054</v>
      </c>
      <c r="AF214">
        <v>350</v>
      </c>
      <c r="AG214">
        <v>64.515652173913054</v>
      </c>
      <c r="AH214">
        <v>7066.6666666666661</v>
      </c>
      <c r="AI214">
        <v>11059.3</v>
      </c>
      <c r="AJ214">
        <v>66118.181818181809</v>
      </c>
      <c r="AK214">
        <v>64.515652173913054</v>
      </c>
      <c r="AL214">
        <v>93.981481481481467</v>
      </c>
      <c r="AM214">
        <v>172.38260869565138</v>
      </c>
      <c r="AN214">
        <v>64.515652173913054</v>
      </c>
      <c r="AO214">
        <v>229.6</v>
      </c>
      <c r="AP214">
        <v>64.515652173913054</v>
      </c>
      <c r="AQ214">
        <v>22084.3</v>
      </c>
      <c r="AR214">
        <v>1003.0999999999999</v>
      </c>
      <c r="AS214">
        <v>64.515652173913054</v>
      </c>
      <c r="AT214">
        <v>88.164999999999992</v>
      </c>
      <c r="AU214">
        <v>464.24</v>
      </c>
      <c r="AV214">
        <v>6978.2999999999993</v>
      </c>
      <c r="AW214">
        <v>200.34000000000003</v>
      </c>
      <c r="AX214">
        <v>3107.2999999999997</v>
      </c>
      <c r="AY214">
        <v>189.90695652173915</v>
      </c>
      <c r="AZ214">
        <v>64.515652173913054</v>
      </c>
      <c r="BA214">
        <v>268.51999999999816</v>
      </c>
      <c r="BB214">
        <v>231.06086956521821</v>
      </c>
      <c r="BC214">
        <v>2641.130434782609</v>
      </c>
      <c r="BD214">
        <v>206.5</v>
      </c>
      <c r="BE214">
        <v>75.822429906542055</v>
      </c>
      <c r="BF214">
        <v>64.515652173913054</v>
      </c>
      <c r="BG214">
        <v>64.515652173913054</v>
      </c>
      <c r="BH214">
        <v>580.29999999999995</v>
      </c>
      <c r="BI214">
        <v>64.515652173913054</v>
      </c>
      <c r="BJ214">
        <v>705.47826086956525</v>
      </c>
      <c r="BK214">
        <v>93.981481481481467</v>
      </c>
      <c r="BL214">
        <v>2710.6666666666665</v>
      </c>
      <c r="BM214">
        <v>2295.2999999999997</v>
      </c>
      <c r="BN214">
        <v>474.88000000000068</v>
      </c>
      <c r="BO214">
        <v>214.2</v>
      </c>
      <c r="BP214">
        <v>533.21739130437379</v>
      </c>
      <c r="BQ214">
        <v>74.192999999999998</v>
      </c>
      <c r="BR214">
        <v>41.385217391304359</v>
      </c>
      <c r="BS214">
        <v>1545707.7999999998</v>
      </c>
      <c r="BT214">
        <v>15964.339999999962</v>
      </c>
      <c r="BU214" s="13" t="str">
        <f>WSP[[#This Row],[Tier]]&amp;" - "&amp;DOLLAR(WSP[[#This Row],[United States]],2)&amp;" USD"</f>
        <v>212 - $74.19 USD</v>
      </c>
    </row>
    <row r="215" spans="1:73" x14ac:dyDescent="0.25">
      <c r="A215">
        <v>213</v>
      </c>
      <c r="B215">
        <v>74.543000000000006</v>
      </c>
      <c r="C215">
        <v>5665.7999999999993</v>
      </c>
      <c r="D215">
        <v>547.04999999999995</v>
      </c>
      <c r="E215">
        <v>95.263636363636337</v>
      </c>
      <c r="F215">
        <v>64.820000000000007</v>
      </c>
      <c r="G215">
        <v>6429.5</v>
      </c>
      <c r="H215">
        <v>64.820000000000007</v>
      </c>
      <c r="I215">
        <v>148.39999999999998</v>
      </c>
      <c r="J215">
        <v>97.239130434782609</v>
      </c>
      <c r="K215">
        <v>74.543000000000006</v>
      </c>
      <c r="L215">
        <v>44205</v>
      </c>
      <c r="M215" t="s">
        <v>530</v>
      </c>
      <c r="N215">
        <v>144480</v>
      </c>
      <c r="O215">
        <v>37275</v>
      </c>
      <c r="P215">
        <v>447.29999999999995</v>
      </c>
      <c r="Q215">
        <v>64.820000000000007</v>
      </c>
      <c r="R215">
        <v>1295.9130434782608</v>
      </c>
      <c r="S215">
        <v>412.39130434782612</v>
      </c>
      <c r="T215">
        <v>467.07499999999999</v>
      </c>
      <c r="U215">
        <v>64.820000000000007</v>
      </c>
      <c r="V215">
        <v>64.820000000000007</v>
      </c>
      <c r="W215">
        <v>64.820000000000007</v>
      </c>
      <c r="X215">
        <v>64.820000000000007</v>
      </c>
      <c r="Y215">
        <v>64.820000000000007</v>
      </c>
      <c r="Z215">
        <v>723.44999999999993</v>
      </c>
      <c r="AA215">
        <v>12959.13043478261</v>
      </c>
      <c r="AB215">
        <v>9690.7999999999993</v>
      </c>
      <c r="AC215">
        <v>2541</v>
      </c>
      <c r="AD215">
        <v>724500</v>
      </c>
      <c r="AE215">
        <v>64.820000000000007</v>
      </c>
      <c r="AF215">
        <v>351.75</v>
      </c>
      <c r="AG215">
        <v>64.820000000000007</v>
      </c>
      <c r="AH215">
        <v>7100</v>
      </c>
      <c r="AI215">
        <v>11111.8</v>
      </c>
      <c r="AJ215">
        <v>66436.363636363618</v>
      </c>
      <c r="AK215">
        <v>64.820000000000007</v>
      </c>
      <c r="AL215">
        <v>94.305555555555529</v>
      </c>
      <c r="AM215">
        <v>173.20434782608612</v>
      </c>
      <c r="AN215">
        <v>64.820000000000007</v>
      </c>
      <c r="AO215">
        <v>230.64999999999998</v>
      </c>
      <c r="AP215">
        <v>64.820000000000007</v>
      </c>
      <c r="AQ215">
        <v>22189.3</v>
      </c>
      <c r="AR215">
        <v>1007.9999999999999</v>
      </c>
      <c r="AS215">
        <v>64.820000000000007</v>
      </c>
      <c r="AT215">
        <v>88.515000000000001</v>
      </c>
      <c r="AU215">
        <v>465.64</v>
      </c>
      <c r="AV215">
        <v>7011.5499999999993</v>
      </c>
      <c r="AW215">
        <v>201.28500000000003</v>
      </c>
      <c r="AX215">
        <v>3121.2999999999997</v>
      </c>
      <c r="AY215">
        <v>190.51565217391305</v>
      </c>
      <c r="AZ215">
        <v>64.820000000000007</v>
      </c>
      <c r="BA215">
        <v>269.77999999999815</v>
      </c>
      <c r="BB215">
        <v>232.15652173913128</v>
      </c>
      <c r="BC215">
        <v>2653.304347826087</v>
      </c>
      <c r="BD215">
        <v>206.85</v>
      </c>
      <c r="BE215">
        <v>76.149532710280369</v>
      </c>
      <c r="BF215">
        <v>64.820000000000007</v>
      </c>
      <c r="BG215">
        <v>64.820000000000007</v>
      </c>
      <c r="BH215">
        <v>582.04999999999995</v>
      </c>
      <c r="BI215">
        <v>64.820000000000007</v>
      </c>
      <c r="BJ215">
        <v>708.52173913043487</v>
      </c>
      <c r="BK215">
        <v>94.305555555555529</v>
      </c>
      <c r="BL215">
        <v>2726</v>
      </c>
      <c r="BM215">
        <v>2305.7999999999997</v>
      </c>
      <c r="BN215">
        <v>477.12000000000069</v>
      </c>
      <c r="BO215">
        <v>215.42499999999998</v>
      </c>
      <c r="BP215">
        <v>535.80434782611326</v>
      </c>
      <c r="BQ215">
        <v>74.543000000000006</v>
      </c>
      <c r="BR215">
        <v>41.537391304347828</v>
      </c>
      <c r="BS215">
        <v>1552999.7</v>
      </c>
      <c r="BT215">
        <v>16039.65999999996</v>
      </c>
      <c r="BU215" s="13" t="str">
        <f>WSP[[#This Row],[Tier]]&amp;" - "&amp;DOLLAR(WSP[[#This Row],[United States]],2)&amp;" USD"</f>
        <v>213 - $74.54 USD</v>
      </c>
    </row>
    <row r="216" spans="1:73" x14ac:dyDescent="0.25">
      <c r="A216">
        <v>214</v>
      </c>
      <c r="B216">
        <v>74.893000000000001</v>
      </c>
      <c r="C216">
        <v>5692.4</v>
      </c>
      <c r="D216">
        <v>548.79999999999995</v>
      </c>
      <c r="E216">
        <v>95.740909090909071</v>
      </c>
      <c r="F216">
        <v>65.124347826086961</v>
      </c>
      <c r="G216">
        <v>6461</v>
      </c>
      <c r="H216">
        <v>65.124347826086961</v>
      </c>
      <c r="I216">
        <v>149.1</v>
      </c>
      <c r="J216">
        <v>97.695652173913061</v>
      </c>
      <c r="K216">
        <v>74.893000000000001</v>
      </c>
      <c r="L216">
        <v>44380</v>
      </c>
      <c r="M216" t="s">
        <v>530</v>
      </c>
      <c r="N216">
        <v>144830</v>
      </c>
      <c r="O216">
        <v>37450</v>
      </c>
      <c r="P216">
        <v>449.4</v>
      </c>
      <c r="Q216">
        <v>65.124347826086961</v>
      </c>
      <c r="R216">
        <v>1302</v>
      </c>
      <c r="S216">
        <v>413.91304347826087</v>
      </c>
      <c r="T216">
        <v>469.34999999999997</v>
      </c>
      <c r="U216">
        <v>65.124347826086961</v>
      </c>
      <c r="V216">
        <v>65.124347826086961</v>
      </c>
      <c r="W216">
        <v>65.124347826086961</v>
      </c>
      <c r="X216">
        <v>65.124347826086961</v>
      </c>
      <c r="Y216">
        <v>65.124347826086961</v>
      </c>
      <c r="Z216">
        <v>728</v>
      </c>
      <c r="AA216">
        <v>13020</v>
      </c>
      <c r="AB216">
        <v>9736.2999999999993</v>
      </c>
      <c r="AC216">
        <v>2548</v>
      </c>
      <c r="AD216">
        <v>728000</v>
      </c>
      <c r="AE216">
        <v>65.124347826086961</v>
      </c>
      <c r="AF216">
        <v>353.5</v>
      </c>
      <c r="AG216">
        <v>65.124347826086961</v>
      </c>
      <c r="AH216">
        <v>7133.333333333333</v>
      </c>
      <c r="AI216">
        <v>11164.3</v>
      </c>
      <c r="AJ216">
        <v>66754.545454545441</v>
      </c>
      <c r="AK216">
        <v>65.124347826086961</v>
      </c>
      <c r="AL216">
        <v>94.629629629629633</v>
      </c>
      <c r="AM216">
        <v>174.02608695652088</v>
      </c>
      <c r="AN216">
        <v>65.124347826086961</v>
      </c>
      <c r="AO216">
        <v>231.7</v>
      </c>
      <c r="AP216">
        <v>65.124347826086961</v>
      </c>
      <c r="AQ216">
        <v>22294.3</v>
      </c>
      <c r="AR216">
        <v>1012.9</v>
      </c>
      <c r="AS216">
        <v>65.124347826086961</v>
      </c>
      <c r="AT216">
        <v>88.864999999999995</v>
      </c>
      <c r="AU216">
        <v>467.04</v>
      </c>
      <c r="AV216">
        <v>7044.7999999999993</v>
      </c>
      <c r="AW216">
        <v>202.23000000000005</v>
      </c>
      <c r="AX216">
        <v>3135.2999999999997</v>
      </c>
      <c r="AY216">
        <v>191.12434782608699</v>
      </c>
      <c r="AZ216">
        <v>65.124347826086961</v>
      </c>
      <c r="BA216">
        <v>271.03999999999809</v>
      </c>
      <c r="BB216">
        <v>233.25217391304429</v>
      </c>
      <c r="BC216">
        <v>2665.478260869565</v>
      </c>
      <c r="BD216">
        <v>207.2</v>
      </c>
      <c r="BE216">
        <v>76.476635514018682</v>
      </c>
      <c r="BF216">
        <v>65.124347826086961</v>
      </c>
      <c r="BG216">
        <v>65.124347826086961</v>
      </c>
      <c r="BH216">
        <v>583.79999999999995</v>
      </c>
      <c r="BI216">
        <v>65.124347826086961</v>
      </c>
      <c r="BJ216">
        <v>711.56521739130437</v>
      </c>
      <c r="BK216">
        <v>94.629629629629633</v>
      </c>
      <c r="BL216">
        <v>2741.333333333333</v>
      </c>
      <c r="BM216">
        <v>2316.2999999999997</v>
      </c>
      <c r="BN216">
        <v>479.36000000000075</v>
      </c>
      <c r="BO216">
        <v>216.64999999999998</v>
      </c>
      <c r="BP216">
        <v>538.39130434785261</v>
      </c>
      <c r="BQ216">
        <v>74.893000000000001</v>
      </c>
      <c r="BR216">
        <v>41.689565217391312</v>
      </c>
      <c r="BS216">
        <v>1560291.5999999999</v>
      </c>
      <c r="BT216">
        <v>16114.97999999996</v>
      </c>
      <c r="BU216" s="13" t="str">
        <f>WSP[[#This Row],[Tier]]&amp;" - "&amp;DOLLAR(WSP[[#This Row],[United States]],2)&amp;" USD"</f>
        <v>214 - $74.89 USD</v>
      </c>
    </row>
    <row r="217" spans="1:73" x14ac:dyDescent="0.25">
      <c r="A217">
        <v>215</v>
      </c>
      <c r="B217">
        <v>75.242999999999995</v>
      </c>
      <c r="C217">
        <v>5719</v>
      </c>
      <c r="D217">
        <v>550.54999999999995</v>
      </c>
      <c r="E217">
        <v>96.218181818181804</v>
      </c>
      <c r="F217">
        <v>65.428695652173914</v>
      </c>
      <c r="G217">
        <v>6492.5</v>
      </c>
      <c r="H217">
        <v>65.428695652173914</v>
      </c>
      <c r="I217">
        <v>149.79999999999998</v>
      </c>
      <c r="J217">
        <v>98.152173913043484</v>
      </c>
      <c r="K217">
        <v>75.242999999999995</v>
      </c>
      <c r="L217">
        <v>44555</v>
      </c>
      <c r="M217" t="s">
        <v>530</v>
      </c>
      <c r="N217">
        <v>145180</v>
      </c>
      <c r="O217">
        <v>37625</v>
      </c>
      <c r="P217">
        <v>451.49999999999994</v>
      </c>
      <c r="Q217">
        <v>65.428695652173914</v>
      </c>
      <c r="R217">
        <v>1308.0869565217392</v>
      </c>
      <c r="S217">
        <v>415.43478260869563</v>
      </c>
      <c r="T217">
        <v>471.62499999999994</v>
      </c>
      <c r="U217">
        <v>65.428695652173914</v>
      </c>
      <c r="V217">
        <v>65.428695652173914</v>
      </c>
      <c r="W217">
        <v>65.428695652173914</v>
      </c>
      <c r="X217">
        <v>65.428695652173914</v>
      </c>
      <c r="Y217">
        <v>65.428695652173914</v>
      </c>
      <c r="Z217">
        <v>732.55</v>
      </c>
      <c r="AA217">
        <v>13080.869565217392</v>
      </c>
      <c r="AB217">
        <v>9781.7999999999993</v>
      </c>
      <c r="AC217">
        <v>2555</v>
      </c>
      <c r="AD217">
        <v>731500</v>
      </c>
      <c r="AE217">
        <v>65.428695652173914</v>
      </c>
      <c r="AF217">
        <v>355.25</v>
      </c>
      <c r="AG217">
        <v>65.428695652173914</v>
      </c>
      <c r="AH217">
        <v>7166.6666666666661</v>
      </c>
      <c r="AI217">
        <v>11216.8</v>
      </c>
      <c r="AJ217">
        <v>67072.727272727265</v>
      </c>
      <c r="AK217">
        <v>65.428695652173914</v>
      </c>
      <c r="AL217">
        <v>94.953703703703695</v>
      </c>
      <c r="AM217">
        <v>174.84782608695568</v>
      </c>
      <c r="AN217">
        <v>65.428695652173914</v>
      </c>
      <c r="AO217">
        <v>232.74999999999997</v>
      </c>
      <c r="AP217">
        <v>65.428695652173914</v>
      </c>
      <c r="AQ217">
        <v>22399.3</v>
      </c>
      <c r="AR217">
        <v>1017.8</v>
      </c>
      <c r="AS217">
        <v>65.428695652173914</v>
      </c>
      <c r="AT217">
        <v>89.215000000000003</v>
      </c>
      <c r="AU217">
        <v>468.44</v>
      </c>
      <c r="AV217">
        <v>7078.0499999999993</v>
      </c>
      <c r="AW217">
        <v>203.17500000000007</v>
      </c>
      <c r="AX217">
        <v>3149.2999999999997</v>
      </c>
      <c r="AY217">
        <v>191.73304347826087</v>
      </c>
      <c r="AZ217">
        <v>65.428695652173914</v>
      </c>
      <c r="BA217">
        <v>272.29999999999808</v>
      </c>
      <c r="BB217">
        <v>234.34782608695735</v>
      </c>
      <c r="BC217">
        <v>2677.6521739130435</v>
      </c>
      <c r="BD217">
        <v>207.54999999999998</v>
      </c>
      <c r="BE217">
        <v>76.803738317756995</v>
      </c>
      <c r="BF217">
        <v>65.428695652173914</v>
      </c>
      <c r="BG217">
        <v>65.428695652173914</v>
      </c>
      <c r="BH217">
        <v>585.54999999999995</v>
      </c>
      <c r="BI217">
        <v>65.428695652173914</v>
      </c>
      <c r="BJ217">
        <v>714.60869565217388</v>
      </c>
      <c r="BK217">
        <v>94.953703703703695</v>
      </c>
      <c r="BL217">
        <v>2756.6666666666665</v>
      </c>
      <c r="BM217">
        <v>2326.7999999999997</v>
      </c>
      <c r="BN217">
        <v>481.60000000000076</v>
      </c>
      <c r="BO217">
        <v>217.875</v>
      </c>
      <c r="BP217">
        <v>540.97826086959208</v>
      </c>
      <c r="BQ217">
        <v>75.242999999999995</v>
      </c>
      <c r="BR217">
        <v>41.841739130434789</v>
      </c>
      <c r="BS217">
        <v>1567583.5</v>
      </c>
      <c r="BT217">
        <v>16190.299999999957</v>
      </c>
      <c r="BU217" s="13" t="str">
        <f>WSP[[#This Row],[Tier]]&amp;" - "&amp;DOLLAR(WSP[[#This Row],[United States]],2)&amp;" USD"</f>
        <v>215 - $75.24 USD</v>
      </c>
    </row>
    <row r="218" spans="1:73" x14ac:dyDescent="0.25">
      <c r="A218">
        <v>216</v>
      </c>
      <c r="B218">
        <v>75.593000000000004</v>
      </c>
      <c r="C218">
        <v>5745.5999999999995</v>
      </c>
      <c r="D218">
        <v>552.29999999999995</v>
      </c>
      <c r="E218">
        <v>96.695454545454538</v>
      </c>
      <c r="F218">
        <v>65.733043478260882</v>
      </c>
      <c r="G218">
        <v>6524</v>
      </c>
      <c r="H218">
        <v>65.733043478260882</v>
      </c>
      <c r="I218">
        <v>150.5</v>
      </c>
      <c r="J218">
        <v>98.608695652173907</v>
      </c>
      <c r="K218">
        <v>75.593000000000004</v>
      </c>
      <c r="L218">
        <v>44730</v>
      </c>
      <c r="M218" t="s">
        <v>530</v>
      </c>
      <c r="N218">
        <v>145530</v>
      </c>
      <c r="O218">
        <v>37800</v>
      </c>
      <c r="P218">
        <v>453.59999999999997</v>
      </c>
      <c r="Q218">
        <v>65.733043478260882</v>
      </c>
      <c r="R218">
        <v>1314.1739130434783</v>
      </c>
      <c r="S218">
        <v>416.95652173913044</v>
      </c>
      <c r="T218">
        <v>473.9</v>
      </c>
      <c r="U218">
        <v>65.733043478260882</v>
      </c>
      <c r="V218">
        <v>65.733043478260882</v>
      </c>
      <c r="W218">
        <v>65.733043478260882</v>
      </c>
      <c r="X218">
        <v>65.733043478260882</v>
      </c>
      <c r="Y218">
        <v>65.733043478260882</v>
      </c>
      <c r="Z218">
        <v>737.09999999999991</v>
      </c>
      <c r="AA218">
        <v>13141.739130434784</v>
      </c>
      <c r="AB218">
        <v>9827.2999999999993</v>
      </c>
      <c r="AC218">
        <v>2562</v>
      </c>
      <c r="AD218">
        <v>735000</v>
      </c>
      <c r="AE218">
        <v>65.733043478260882</v>
      </c>
      <c r="AF218">
        <v>357</v>
      </c>
      <c r="AG218">
        <v>65.733043478260882</v>
      </c>
      <c r="AH218">
        <v>7199.9999999999982</v>
      </c>
      <c r="AI218">
        <v>11269.3</v>
      </c>
      <c r="AJ218">
        <v>67390.909090909088</v>
      </c>
      <c r="AK218">
        <v>65.733043478260882</v>
      </c>
      <c r="AL218">
        <v>95.277777777777771</v>
      </c>
      <c r="AM218">
        <v>175.66956521739041</v>
      </c>
      <c r="AN218">
        <v>65.733043478260882</v>
      </c>
      <c r="AO218">
        <v>233.79999999999998</v>
      </c>
      <c r="AP218">
        <v>65.733043478260882</v>
      </c>
      <c r="AQ218">
        <v>22504.3</v>
      </c>
      <c r="AR218">
        <v>1022.6999999999999</v>
      </c>
      <c r="AS218">
        <v>65.733043478260882</v>
      </c>
      <c r="AT218">
        <v>89.564999999999998</v>
      </c>
      <c r="AU218">
        <v>469.84</v>
      </c>
      <c r="AV218">
        <v>7111.2999999999993</v>
      </c>
      <c r="AW218">
        <v>204.12000000000009</v>
      </c>
      <c r="AX218">
        <v>3163.2999999999997</v>
      </c>
      <c r="AY218">
        <v>192.34173913043477</v>
      </c>
      <c r="AZ218">
        <v>65.733043478260882</v>
      </c>
      <c r="BA218">
        <v>273.55999999999801</v>
      </c>
      <c r="BB218">
        <v>235.44347826087042</v>
      </c>
      <c r="BC218">
        <v>2689.8260869565215</v>
      </c>
      <c r="BD218">
        <v>207.89999999999998</v>
      </c>
      <c r="BE218">
        <v>77.130841121495322</v>
      </c>
      <c r="BF218">
        <v>65.733043478260882</v>
      </c>
      <c r="BG218">
        <v>65.733043478260882</v>
      </c>
      <c r="BH218">
        <v>587.29999999999995</v>
      </c>
      <c r="BI218">
        <v>65.733043478260882</v>
      </c>
      <c r="BJ218">
        <v>717.6521739130435</v>
      </c>
      <c r="BK218">
        <v>95.277777777777771</v>
      </c>
      <c r="BL218">
        <v>2772</v>
      </c>
      <c r="BM218">
        <v>2337.2999999999997</v>
      </c>
      <c r="BN218">
        <v>483.84000000000077</v>
      </c>
      <c r="BO218">
        <v>219.1</v>
      </c>
      <c r="BP218">
        <v>543.56521739133154</v>
      </c>
      <c r="BQ218">
        <v>75.593000000000004</v>
      </c>
      <c r="BR218">
        <v>41.993913043478265</v>
      </c>
      <c r="BS218">
        <v>1574875.4</v>
      </c>
      <c r="BT218">
        <v>16265.619999999957</v>
      </c>
      <c r="BU218" s="13" t="str">
        <f>WSP[[#This Row],[Tier]]&amp;" - "&amp;DOLLAR(WSP[[#This Row],[United States]],2)&amp;" USD"</f>
        <v>216 - $75.59 USD</v>
      </c>
    </row>
    <row r="219" spans="1:73" x14ac:dyDescent="0.25">
      <c r="A219">
        <v>217</v>
      </c>
      <c r="B219">
        <v>75.942999999999998</v>
      </c>
      <c r="C219">
        <v>5772.2</v>
      </c>
      <c r="D219">
        <v>554.04999999999995</v>
      </c>
      <c r="E219">
        <v>97.172727272727244</v>
      </c>
      <c r="F219">
        <v>66.037391304347835</v>
      </c>
      <c r="G219">
        <v>6555.5</v>
      </c>
      <c r="H219">
        <v>66.037391304347835</v>
      </c>
      <c r="I219">
        <v>151.19999999999999</v>
      </c>
      <c r="J219">
        <v>99.065217391304344</v>
      </c>
      <c r="K219">
        <v>75.942999999999998</v>
      </c>
      <c r="L219">
        <v>44905</v>
      </c>
      <c r="M219" t="s">
        <v>530</v>
      </c>
      <c r="N219">
        <v>145880</v>
      </c>
      <c r="O219">
        <v>37975</v>
      </c>
      <c r="P219">
        <v>455.7</v>
      </c>
      <c r="Q219">
        <v>66.037391304347835</v>
      </c>
      <c r="R219">
        <v>1320.2608695652175</v>
      </c>
      <c r="S219">
        <v>418.47826086956519</v>
      </c>
      <c r="T219">
        <v>476.17499999999995</v>
      </c>
      <c r="U219">
        <v>66.037391304347835</v>
      </c>
      <c r="V219">
        <v>66.037391304347835</v>
      </c>
      <c r="W219">
        <v>66.037391304347835</v>
      </c>
      <c r="X219">
        <v>66.037391304347835</v>
      </c>
      <c r="Y219">
        <v>66.037391304347835</v>
      </c>
      <c r="Z219">
        <v>741.65</v>
      </c>
      <c r="AA219">
        <v>13202.608695652174</v>
      </c>
      <c r="AB219">
        <v>9872.7999999999993</v>
      </c>
      <c r="AC219">
        <v>2569</v>
      </c>
      <c r="AD219">
        <v>738500</v>
      </c>
      <c r="AE219">
        <v>66.037391304347835</v>
      </c>
      <c r="AF219">
        <v>358.75</v>
      </c>
      <c r="AG219">
        <v>66.037391304347835</v>
      </c>
      <c r="AH219">
        <v>7233.3333333333321</v>
      </c>
      <c r="AI219">
        <v>11321.8</v>
      </c>
      <c r="AJ219">
        <v>67709.090909090897</v>
      </c>
      <c r="AK219">
        <v>66.037391304347835</v>
      </c>
      <c r="AL219">
        <v>95.601851851851848</v>
      </c>
      <c r="AM219">
        <v>176.49130434782518</v>
      </c>
      <c r="AN219">
        <v>66.037391304347835</v>
      </c>
      <c r="AO219">
        <v>234.85</v>
      </c>
      <c r="AP219">
        <v>66.037391304347835</v>
      </c>
      <c r="AQ219">
        <v>22609.3</v>
      </c>
      <c r="AR219">
        <v>1027.5999999999999</v>
      </c>
      <c r="AS219">
        <v>66.037391304347835</v>
      </c>
      <c r="AT219">
        <v>89.914999999999992</v>
      </c>
      <c r="AU219">
        <v>471.24</v>
      </c>
      <c r="AV219">
        <v>7144.5499999999993</v>
      </c>
      <c r="AW219">
        <v>205.06500000000011</v>
      </c>
      <c r="AX219">
        <v>3177.2999999999997</v>
      </c>
      <c r="AY219">
        <v>192.95043478260871</v>
      </c>
      <c r="AZ219">
        <v>66.037391304347835</v>
      </c>
      <c r="BA219">
        <v>274.819999999998</v>
      </c>
      <c r="BB219">
        <v>236.53913043478346</v>
      </c>
      <c r="BC219">
        <v>2702</v>
      </c>
      <c r="BD219">
        <v>208.25</v>
      </c>
      <c r="BE219">
        <v>77.45794392523365</v>
      </c>
      <c r="BF219">
        <v>66.037391304347835</v>
      </c>
      <c r="BG219">
        <v>66.037391304347835</v>
      </c>
      <c r="BH219">
        <v>589.04999999999995</v>
      </c>
      <c r="BI219">
        <v>66.037391304347835</v>
      </c>
      <c r="BJ219">
        <v>720.69565217391312</v>
      </c>
      <c r="BK219">
        <v>95.601851851851848</v>
      </c>
      <c r="BL219">
        <v>2787.333333333333</v>
      </c>
      <c r="BM219">
        <v>2347.7999999999997</v>
      </c>
      <c r="BN219">
        <v>486.08000000000084</v>
      </c>
      <c r="BO219">
        <v>220.32499999999999</v>
      </c>
      <c r="BP219">
        <v>546.1521739130709</v>
      </c>
      <c r="BQ219">
        <v>75.942999999999998</v>
      </c>
      <c r="BR219">
        <v>42.146086956521742</v>
      </c>
      <c r="BS219">
        <v>1582167.2999999998</v>
      </c>
      <c r="BT219">
        <v>16340.939999999957</v>
      </c>
      <c r="BU219" s="13" t="str">
        <f>WSP[[#This Row],[Tier]]&amp;" - "&amp;DOLLAR(WSP[[#This Row],[United States]],2)&amp;" USD"</f>
        <v>217 - $75.94 USD</v>
      </c>
    </row>
    <row r="220" spans="1:73" x14ac:dyDescent="0.25">
      <c r="A220">
        <v>218</v>
      </c>
      <c r="B220">
        <v>76.293000000000006</v>
      </c>
      <c r="C220">
        <v>5798.7999999999993</v>
      </c>
      <c r="D220">
        <v>555.79999999999995</v>
      </c>
      <c r="E220">
        <v>97.649999999999977</v>
      </c>
      <c r="F220">
        <v>66.341739130434789</v>
      </c>
      <c r="G220">
        <v>6587</v>
      </c>
      <c r="H220">
        <v>66.341739130434789</v>
      </c>
      <c r="I220">
        <v>151.89999999999998</v>
      </c>
      <c r="J220">
        <v>99.521739130434796</v>
      </c>
      <c r="K220">
        <v>76.293000000000006</v>
      </c>
      <c r="L220">
        <v>45080</v>
      </c>
      <c r="M220" t="s">
        <v>530</v>
      </c>
      <c r="N220">
        <v>146230</v>
      </c>
      <c r="O220">
        <v>38150</v>
      </c>
      <c r="P220">
        <v>457.79999999999995</v>
      </c>
      <c r="Q220">
        <v>66.341739130434789</v>
      </c>
      <c r="R220">
        <v>1326.3478260869565</v>
      </c>
      <c r="S220">
        <v>420</v>
      </c>
      <c r="T220">
        <v>478.45</v>
      </c>
      <c r="U220">
        <v>66.341739130434789</v>
      </c>
      <c r="V220">
        <v>66.341739130434789</v>
      </c>
      <c r="W220">
        <v>66.341739130434789</v>
      </c>
      <c r="X220">
        <v>66.341739130434789</v>
      </c>
      <c r="Y220">
        <v>66.341739130434789</v>
      </c>
      <c r="Z220">
        <v>746.19999999999993</v>
      </c>
      <c r="AA220">
        <v>13263.478260869566</v>
      </c>
      <c r="AB220">
        <v>9918.2999999999993</v>
      </c>
      <c r="AC220">
        <v>2576</v>
      </c>
      <c r="AD220">
        <v>742000</v>
      </c>
      <c r="AE220">
        <v>66.341739130434789</v>
      </c>
      <c r="AF220">
        <v>360.5</v>
      </c>
      <c r="AG220">
        <v>66.341739130434789</v>
      </c>
      <c r="AH220">
        <v>7266.6666666666652</v>
      </c>
      <c r="AI220">
        <v>11374.3</v>
      </c>
      <c r="AJ220">
        <v>68027.272727272721</v>
      </c>
      <c r="AK220">
        <v>66.341739130434789</v>
      </c>
      <c r="AL220">
        <v>95.925925925925924</v>
      </c>
      <c r="AM220">
        <v>177.31304347825994</v>
      </c>
      <c r="AN220">
        <v>66.341739130434789</v>
      </c>
      <c r="AO220">
        <v>235.89999999999998</v>
      </c>
      <c r="AP220">
        <v>66.341739130434789</v>
      </c>
      <c r="AQ220">
        <v>22714.3</v>
      </c>
      <c r="AR220">
        <v>1032.5</v>
      </c>
      <c r="AS220">
        <v>66.341739130434789</v>
      </c>
      <c r="AT220">
        <v>90.264999999999986</v>
      </c>
      <c r="AU220">
        <v>472.64</v>
      </c>
      <c r="AV220">
        <v>7177.7999999999993</v>
      </c>
      <c r="AW220">
        <v>206.0100000000001</v>
      </c>
      <c r="AX220">
        <v>3191.2999999999997</v>
      </c>
      <c r="AY220">
        <v>193.55913043478262</v>
      </c>
      <c r="AZ220">
        <v>66.341739130434789</v>
      </c>
      <c r="BA220">
        <v>276.07999999999799</v>
      </c>
      <c r="BB220">
        <v>237.6347826086965</v>
      </c>
      <c r="BC220">
        <v>2714.1739130434785</v>
      </c>
      <c r="BD220">
        <v>208.6</v>
      </c>
      <c r="BE220">
        <v>77.785046728971963</v>
      </c>
      <c r="BF220">
        <v>66.341739130434789</v>
      </c>
      <c r="BG220">
        <v>66.341739130434789</v>
      </c>
      <c r="BH220">
        <v>590.79999999999995</v>
      </c>
      <c r="BI220">
        <v>66.341739130434789</v>
      </c>
      <c r="BJ220">
        <v>723.73913043478262</v>
      </c>
      <c r="BK220">
        <v>95.925925925925924</v>
      </c>
      <c r="BL220">
        <v>2802.6666666666665</v>
      </c>
      <c r="BM220">
        <v>2358.2999999999997</v>
      </c>
      <c r="BN220">
        <v>488.32000000000085</v>
      </c>
      <c r="BO220">
        <v>221.54999999999998</v>
      </c>
      <c r="BP220">
        <v>548.73913043481025</v>
      </c>
      <c r="BQ220">
        <v>76.293000000000006</v>
      </c>
      <c r="BR220">
        <v>42.298260869565226</v>
      </c>
      <c r="BS220">
        <v>1589459.2</v>
      </c>
      <c r="BT220">
        <v>16416.259999999955</v>
      </c>
      <c r="BU220" s="13" t="str">
        <f>WSP[[#This Row],[Tier]]&amp;" - "&amp;DOLLAR(WSP[[#This Row],[United States]],2)&amp;" USD"</f>
        <v>218 - $76.29 USD</v>
      </c>
    </row>
    <row r="221" spans="1:73" x14ac:dyDescent="0.25">
      <c r="A221">
        <v>219</v>
      </c>
      <c r="B221">
        <v>76.643000000000001</v>
      </c>
      <c r="C221">
        <v>5825.4</v>
      </c>
      <c r="D221">
        <v>557.54999999999995</v>
      </c>
      <c r="E221">
        <v>98.127272727272711</v>
      </c>
      <c r="F221">
        <v>66.646086956521742</v>
      </c>
      <c r="G221">
        <v>6618.5</v>
      </c>
      <c r="H221">
        <v>66.646086956521742</v>
      </c>
      <c r="I221">
        <v>152.6</v>
      </c>
      <c r="J221">
        <v>99.978260869565219</v>
      </c>
      <c r="K221">
        <v>76.643000000000001</v>
      </c>
      <c r="L221">
        <v>45255</v>
      </c>
      <c r="M221" t="s">
        <v>530</v>
      </c>
      <c r="N221">
        <v>146580</v>
      </c>
      <c r="O221">
        <v>38325</v>
      </c>
      <c r="P221">
        <v>459.9</v>
      </c>
      <c r="Q221">
        <v>66.646086956521742</v>
      </c>
      <c r="R221">
        <v>1332.4347826086957</v>
      </c>
      <c r="S221">
        <v>421.52173913043475</v>
      </c>
      <c r="T221">
        <v>480.72499999999997</v>
      </c>
      <c r="U221">
        <v>66.646086956521742</v>
      </c>
      <c r="V221">
        <v>66.646086956521742</v>
      </c>
      <c r="W221">
        <v>66.646086956521742</v>
      </c>
      <c r="X221">
        <v>66.646086956521742</v>
      </c>
      <c r="Y221">
        <v>66.646086956521742</v>
      </c>
      <c r="Z221">
        <v>750.75</v>
      </c>
      <c r="AA221">
        <v>13324.347826086956</v>
      </c>
      <c r="AB221">
        <v>9963.7999999999993</v>
      </c>
      <c r="AC221">
        <v>2583</v>
      </c>
      <c r="AD221">
        <v>745500</v>
      </c>
      <c r="AE221">
        <v>66.646086956521742</v>
      </c>
      <c r="AF221">
        <v>362.25</v>
      </c>
      <c r="AG221">
        <v>66.646086956521742</v>
      </c>
      <c r="AH221">
        <v>7299.9999999999991</v>
      </c>
      <c r="AI221">
        <v>11426.8</v>
      </c>
      <c r="AJ221">
        <v>68345.454545454544</v>
      </c>
      <c r="AK221">
        <v>66.646086956521742</v>
      </c>
      <c r="AL221">
        <v>96.25</v>
      </c>
      <c r="AM221">
        <v>178.13478260869471</v>
      </c>
      <c r="AN221">
        <v>66.646086956521742</v>
      </c>
      <c r="AO221">
        <v>236.95</v>
      </c>
      <c r="AP221">
        <v>66.646086956521742</v>
      </c>
      <c r="AQ221">
        <v>22819.3</v>
      </c>
      <c r="AR221">
        <v>1037.3999999999999</v>
      </c>
      <c r="AS221">
        <v>66.646086956521742</v>
      </c>
      <c r="AT221">
        <v>90.614999999999981</v>
      </c>
      <c r="AU221">
        <v>474.04</v>
      </c>
      <c r="AV221">
        <v>7211.0499999999993</v>
      </c>
      <c r="AW221">
        <v>206.95500000000013</v>
      </c>
      <c r="AX221">
        <v>3205.2999999999997</v>
      </c>
      <c r="AY221">
        <v>194.16782608695652</v>
      </c>
      <c r="AZ221">
        <v>66.646086956521742</v>
      </c>
      <c r="BA221">
        <v>277.33999999999793</v>
      </c>
      <c r="BB221">
        <v>238.73043478260956</v>
      </c>
      <c r="BC221">
        <v>2726.3478260869565</v>
      </c>
      <c r="BD221">
        <v>208.95</v>
      </c>
      <c r="BE221">
        <v>78.112149532710276</v>
      </c>
      <c r="BF221">
        <v>66.646086956521742</v>
      </c>
      <c r="BG221">
        <v>66.646086956521742</v>
      </c>
      <c r="BH221">
        <v>592.54999999999995</v>
      </c>
      <c r="BI221">
        <v>66.646086956521742</v>
      </c>
      <c r="BJ221">
        <v>726.78260869565224</v>
      </c>
      <c r="BK221">
        <v>96.25</v>
      </c>
      <c r="BL221">
        <v>2817.9999999999995</v>
      </c>
      <c r="BM221">
        <v>2368.7999999999997</v>
      </c>
      <c r="BN221">
        <v>490.56000000000091</v>
      </c>
      <c r="BO221">
        <v>222.77499999999998</v>
      </c>
      <c r="BP221">
        <v>551.32608695654972</v>
      </c>
      <c r="BQ221">
        <v>76.643000000000001</v>
      </c>
      <c r="BR221">
        <v>42.450434782608703</v>
      </c>
      <c r="BS221">
        <v>1596751.0999999999</v>
      </c>
      <c r="BT221">
        <v>16491.579999999954</v>
      </c>
      <c r="BU221" s="13" t="str">
        <f>WSP[[#This Row],[Tier]]&amp;" - "&amp;DOLLAR(WSP[[#This Row],[United States]],2)&amp;" USD"</f>
        <v>219 - $76.64 USD</v>
      </c>
    </row>
    <row r="222" spans="1:73" x14ac:dyDescent="0.25">
      <c r="A222">
        <v>220</v>
      </c>
      <c r="B222">
        <v>76.992999999999995</v>
      </c>
      <c r="C222">
        <v>5852</v>
      </c>
      <c r="D222">
        <v>559.29999999999995</v>
      </c>
      <c r="E222">
        <v>98.604545454545431</v>
      </c>
      <c r="F222">
        <v>66.95043478260871</v>
      </c>
      <c r="G222">
        <v>6650</v>
      </c>
      <c r="H222">
        <v>66.95043478260871</v>
      </c>
      <c r="I222">
        <v>153.29999999999998</v>
      </c>
      <c r="J222">
        <v>100.43478260869564</v>
      </c>
      <c r="K222">
        <v>76.992999999999995</v>
      </c>
      <c r="L222">
        <v>45430</v>
      </c>
      <c r="M222" t="s">
        <v>530</v>
      </c>
      <c r="N222">
        <v>146930</v>
      </c>
      <c r="O222">
        <v>38500</v>
      </c>
      <c r="P222">
        <v>461.99999999999994</v>
      </c>
      <c r="Q222">
        <v>66.95043478260871</v>
      </c>
      <c r="R222">
        <v>1338.5217391304348</v>
      </c>
      <c r="S222">
        <v>423.04347826086962</v>
      </c>
      <c r="T222">
        <v>482.99999999999994</v>
      </c>
      <c r="U222">
        <v>66.95043478260871</v>
      </c>
      <c r="V222">
        <v>66.95043478260871</v>
      </c>
      <c r="W222">
        <v>66.95043478260871</v>
      </c>
      <c r="X222">
        <v>66.95043478260871</v>
      </c>
      <c r="Y222">
        <v>66.95043478260871</v>
      </c>
      <c r="Z222">
        <v>755.3</v>
      </c>
      <c r="AA222">
        <v>13385.217391304348</v>
      </c>
      <c r="AB222">
        <v>10009.299999999999</v>
      </c>
      <c r="AC222">
        <v>2590</v>
      </c>
      <c r="AD222">
        <v>749000</v>
      </c>
      <c r="AE222">
        <v>66.95043478260871</v>
      </c>
      <c r="AF222">
        <v>364</v>
      </c>
      <c r="AG222">
        <v>66.95043478260871</v>
      </c>
      <c r="AH222">
        <v>7333.3333333333321</v>
      </c>
      <c r="AI222">
        <v>11479.3</v>
      </c>
      <c r="AJ222">
        <v>68663.636363636353</v>
      </c>
      <c r="AK222">
        <v>66.95043478260871</v>
      </c>
      <c r="AL222">
        <v>96.574074074074062</v>
      </c>
      <c r="AM222">
        <v>178.95652173912947</v>
      </c>
      <c r="AN222">
        <v>66.95043478260871</v>
      </c>
      <c r="AO222">
        <v>237.99999999999997</v>
      </c>
      <c r="AP222">
        <v>66.95043478260871</v>
      </c>
      <c r="AQ222">
        <v>22924.3</v>
      </c>
      <c r="AR222">
        <v>1042.3</v>
      </c>
      <c r="AS222">
        <v>66.95043478260871</v>
      </c>
      <c r="AT222">
        <v>90.964999999999989</v>
      </c>
      <c r="AU222">
        <v>475.44</v>
      </c>
      <c r="AV222">
        <v>7244.2999999999993</v>
      </c>
      <c r="AW222">
        <v>207.90000000000015</v>
      </c>
      <c r="AX222">
        <v>3219.2999999999997</v>
      </c>
      <c r="AY222">
        <v>194.77652173913046</v>
      </c>
      <c r="AZ222">
        <v>66.95043478260871</v>
      </c>
      <c r="BA222">
        <v>278.59999999999792</v>
      </c>
      <c r="BB222">
        <v>239.8260869565226</v>
      </c>
      <c r="BC222">
        <v>2738.521739130435</v>
      </c>
      <c r="BD222">
        <v>209.29999999999998</v>
      </c>
      <c r="BE222">
        <v>78.43925233644859</v>
      </c>
      <c r="BF222">
        <v>66.95043478260871</v>
      </c>
      <c r="BG222">
        <v>66.95043478260871</v>
      </c>
      <c r="BH222">
        <v>594.29999999999995</v>
      </c>
      <c r="BI222">
        <v>66.95043478260871</v>
      </c>
      <c r="BJ222">
        <v>729.82608695652175</v>
      </c>
      <c r="BK222">
        <v>96.574074074074062</v>
      </c>
      <c r="BL222">
        <v>2833.333333333333</v>
      </c>
      <c r="BM222">
        <v>2379.2999999999997</v>
      </c>
      <c r="BN222">
        <v>492.80000000000092</v>
      </c>
      <c r="BO222">
        <v>224</v>
      </c>
      <c r="BP222">
        <v>553.91304347828907</v>
      </c>
      <c r="BQ222">
        <v>76.992999999999995</v>
      </c>
      <c r="BR222">
        <v>42.602608695652179</v>
      </c>
      <c r="BS222">
        <v>1604043</v>
      </c>
      <c r="BT222">
        <v>16566.899999999954</v>
      </c>
      <c r="BU222" s="13" t="str">
        <f>WSP[[#This Row],[Tier]]&amp;" - "&amp;DOLLAR(WSP[[#This Row],[United States]],2)&amp;" USD"</f>
        <v>220 - $76.99 USD</v>
      </c>
    </row>
    <row r="223" spans="1:73" x14ac:dyDescent="0.25">
      <c r="A223">
        <v>221</v>
      </c>
      <c r="B223">
        <v>77.343000000000004</v>
      </c>
      <c r="C223">
        <v>5878.5999999999995</v>
      </c>
      <c r="D223">
        <v>561.04999999999995</v>
      </c>
      <c r="E223">
        <v>99.081818181818164</v>
      </c>
      <c r="F223">
        <v>67.254782608695649</v>
      </c>
      <c r="G223">
        <v>6681.5</v>
      </c>
      <c r="H223">
        <v>67.254782608695649</v>
      </c>
      <c r="I223">
        <v>154</v>
      </c>
      <c r="J223">
        <v>100.89130434782609</v>
      </c>
      <c r="K223">
        <v>77.343000000000004</v>
      </c>
      <c r="L223">
        <v>45605</v>
      </c>
      <c r="M223" t="s">
        <v>530</v>
      </c>
      <c r="N223">
        <v>147280</v>
      </c>
      <c r="O223">
        <v>38675</v>
      </c>
      <c r="P223">
        <v>464.09999999999997</v>
      </c>
      <c r="Q223">
        <v>67.254782608695649</v>
      </c>
      <c r="R223">
        <v>1344.608695652174</v>
      </c>
      <c r="S223">
        <v>424.56521739130437</v>
      </c>
      <c r="T223">
        <v>485.27499999999998</v>
      </c>
      <c r="U223">
        <v>67.254782608695649</v>
      </c>
      <c r="V223">
        <v>67.254782608695649</v>
      </c>
      <c r="W223">
        <v>67.254782608695649</v>
      </c>
      <c r="X223">
        <v>67.254782608695649</v>
      </c>
      <c r="Y223">
        <v>67.254782608695649</v>
      </c>
      <c r="Z223">
        <v>759.84999999999991</v>
      </c>
      <c r="AA223">
        <v>13446.08695652174</v>
      </c>
      <c r="AB223">
        <v>10054.799999999999</v>
      </c>
      <c r="AC223">
        <v>2597</v>
      </c>
      <c r="AD223">
        <v>752500</v>
      </c>
      <c r="AE223">
        <v>67.254782608695649</v>
      </c>
      <c r="AF223">
        <v>365.75</v>
      </c>
      <c r="AG223">
        <v>67.254782608695649</v>
      </c>
      <c r="AH223">
        <v>7366.6666666666652</v>
      </c>
      <c r="AI223">
        <v>11531.8</v>
      </c>
      <c r="AJ223">
        <v>68981.818181818177</v>
      </c>
      <c r="AK223">
        <v>67.254782608695649</v>
      </c>
      <c r="AL223">
        <v>96.898148148148138</v>
      </c>
      <c r="AM223">
        <v>179.77826086956421</v>
      </c>
      <c r="AN223">
        <v>67.254782608695649</v>
      </c>
      <c r="AO223">
        <v>239.04999999999998</v>
      </c>
      <c r="AP223">
        <v>67.254782608695649</v>
      </c>
      <c r="AQ223">
        <v>23029.3</v>
      </c>
      <c r="AR223">
        <v>1047.2</v>
      </c>
      <c r="AS223">
        <v>67.254782608695649</v>
      </c>
      <c r="AT223">
        <v>91.314999999999984</v>
      </c>
      <c r="AU223">
        <v>476.84</v>
      </c>
      <c r="AV223">
        <v>7277.5499999999993</v>
      </c>
      <c r="AW223">
        <v>208.84500000000017</v>
      </c>
      <c r="AX223">
        <v>3233.2999999999997</v>
      </c>
      <c r="AY223">
        <v>195.38521739130437</v>
      </c>
      <c r="AZ223">
        <v>67.254782608695649</v>
      </c>
      <c r="BA223">
        <v>279.85999999999785</v>
      </c>
      <c r="BB223">
        <v>240.92173913043567</v>
      </c>
      <c r="BC223">
        <v>2750.695652173913</v>
      </c>
      <c r="BD223">
        <v>209.64999999999998</v>
      </c>
      <c r="BE223">
        <v>78.766355140186903</v>
      </c>
      <c r="BF223">
        <v>67.254782608695649</v>
      </c>
      <c r="BG223">
        <v>67.254782608695649</v>
      </c>
      <c r="BH223">
        <v>596.04999999999995</v>
      </c>
      <c r="BI223">
        <v>67.254782608695649</v>
      </c>
      <c r="BJ223">
        <v>732.86956521739125</v>
      </c>
      <c r="BK223">
        <v>96.898148148148138</v>
      </c>
      <c r="BL223">
        <v>2848.6666666666661</v>
      </c>
      <c r="BM223">
        <v>2389.7999999999997</v>
      </c>
      <c r="BN223">
        <v>495.04000000000093</v>
      </c>
      <c r="BO223">
        <v>225.22499999999999</v>
      </c>
      <c r="BP223">
        <v>556.50000000002854</v>
      </c>
      <c r="BQ223">
        <v>77.343000000000004</v>
      </c>
      <c r="BR223">
        <v>42.754782608695656</v>
      </c>
      <c r="BS223">
        <v>1611334.9</v>
      </c>
      <c r="BT223">
        <v>16642.219999999954</v>
      </c>
      <c r="BU223" s="13" t="str">
        <f>WSP[[#This Row],[Tier]]&amp;" - "&amp;DOLLAR(WSP[[#This Row],[United States]],2)&amp;" USD"</f>
        <v>221 - $77.34 USD</v>
      </c>
    </row>
    <row r="224" spans="1:73" x14ac:dyDescent="0.25">
      <c r="A224">
        <v>222</v>
      </c>
      <c r="B224">
        <v>77.692999999999998</v>
      </c>
      <c r="C224">
        <v>5905.2</v>
      </c>
      <c r="D224">
        <v>562.79999999999995</v>
      </c>
      <c r="E224">
        <v>99.559090909090898</v>
      </c>
      <c r="F224">
        <v>67.559130434782617</v>
      </c>
      <c r="G224">
        <v>6713</v>
      </c>
      <c r="H224">
        <v>67.559130434782617</v>
      </c>
      <c r="I224">
        <v>154.69999999999999</v>
      </c>
      <c r="J224">
        <v>101.34782608695653</v>
      </c>
      <c r="K224">
        <v>77.692999999999998</v>
      </c>
      <c r="L224">
        <v>45780</v>
      </c>
      <c r="M224" t="s">
        <v>530</v>
      </c>
      <c r="N224">
        <v>147630</v>
      </c>
      <c r="O224">
        <v>38850</v>
      </c>
      <c r="P224">
        <v>466.2</v>
      </c>
      <c r="Q224">
        <v>67.559130434782617</v>
      </c>
      <c r="R224">
        <v>1350.695652173913</v>
      </c>
      <c r="S224">
        <v>426.08695652173918</v>
      </c>
      <c r="T224">
        <v>487.54999999999995</v>
      </c>
      <c r="U224">
        <v>67.559130434782617</v>
      </c>
      <c r="V224">
        <v>67.559130434782617</v>
      </c>
      <c r="W224">
        <v>67.559130434782617</v>
      </c>
      <c r="X224">
        <v>67.559130434782617</v>
      </c>
      <c r="Y224">
        <v>67.559130434782617</v>
      </c>
      <c r="Z224">
        <v>764.4</v>
      </c>
      <c r="AA224">
        <v>13506.95652173913</v>
      </c>
      <c r="AB224">
        <v>10100.299999999999</v>
      </c>
      <c r="AC224">
        <v>2604</v>
      </c>
      <c r="AD224">
        <v>756000</v>
      </c>
      <c r="AE224">
        <v>67.559130434782617</v>
      </c>
      <c r="AF224">
        <v>367.5</v>
      </c>
      <c r="AG224">
        <v>67.559130434782617</v>
      </c>
      <c r="AH224">
        <v>7399.9999999999991</v>
      </c>
      <c r="AI224">
        <v>11584.3</v>
      </c>
      <c r="AJ224">
        <v>69299.999999999985</v>
      </c>
      <c r="AK224">
        <v>67.559130434782617</v>
      </c>
      <c r="AL224">
        <v>97.222222222222214</v>
      </c>
      <c r="AM224">
        <v>180.599999999999</v>
      </c>
      <c r="AN224">
        <v>67.559130434782617</v>
      </c>
      <c r="AO224">
        <v>240.1</v>
      </c>
      <c r="AP224">
        <v>67.559130434782617</v>
      </c>
      <c r="AQ224">
        <v>23134.3</v>
      </c>
      <c r="AR224">
        <v>1052.0999999999999</v>
      </c>
      <c r="AS224">
        <v>67.559130434782617</v>
      </c>
      <c r="AT224">
        <v>91.664999999999992</v>
      </c>
      <c r="AU224">
        <v>478.24</v>
      </c>
      <c r="AV224">
        <v>7310.7999999999993</v>
      </c>
      <c r="AW224">
        <v>209.79000000000019</v>
      </c>
      <c r="AX224">
        <v>3247.2999999999997</v>
      </c>
      <c r="AY224">
        <v>195.9939130434783</v>
      </c>
      <c r="AZ224">
        <v>67.559130434782617</v>
      </c>
      <c r="BA224">
        <v>281.11999999999784</v>
      </c>
      <c r="BB224">
        <v>242.01739130434871</v>
      </c>
      <c r="BC224">
        <v>2762.8695652173915</v>
      </c>
      <c r="BD224">
        <v>210</v>
      </c>
      <c r="BE224">
        <v>79.09345794392523</v>
      </c>
      <c r="BF224">
        <v>67.559130434782617</v>
      </c>
      <c r="BG224">
        <v>67.559130434782617</v>
      </c>
      <c r="BH224">
        <v>597.79999999999995</v>
      </c>
      <c r="BI224">
        <v>67.559130434782617</v>
      </c>
      <c r="BJ224">
        <v>735.91304347826087</v>
      </c>
      <c r="BK224">
        <v>97.222222222222214</v>
      </c>
      <c r="BL224">
        <v>2863.9999999999995</v>
      </c>
      <c r="BM224">
        <v>2400.2999999999997</v>
      </c>
      <c r="BN224">
        <v>497.280000000001</v>
      </c>
      <c r="BO224">
        <v>226.45</v>
      </c>
      <c r="BP224">
        <v>559.086956521768</v>
      </c>
      <c r="BQ224">
        <v>77.692999999999998</v>
      </c>
      <c r="BR224">
        <v>42.906956521739133</v>
      </c>
      <c r="BS224">
        <v>1618626.7999999998</v>
      </c>
      <c r="BT224">
        <v>16717.53999999995</v>
      </c>
      <c r="BU224" s="13" t="str">
        <f>WSP[[#This Row],[Tier]]&amp;" - "&amp;DOLLAR(WSP[[#This Row],[United States]],2)&amp;" USD"</f>
        <v>222 - $77.69 USD</v>
      </c>
    </row>
    <row r="225" spans="1:73" x14ac:dyDescent="0.25">
      <c r="A225">
        <v>223</v>
      </c>
      <c r="B225">
        <v>78.043000000000006</v>
      </c>
      <c r="C225">
        <v>5931.7999999999993</v>
      </c>
      <c r="D225">
        <v>564.54999999999995</v>
      </c>
      <c r="E225">
        <v>100.0363636363636</v>
      </c>
      <c r="F225">
        <v>67.86347826086957</v>
      </c>
      <c r="G225">
        <v>6744.5</v>
      </c>
      <c r="H225">
        <v>67.86347826086957</v>
      </c>
      <c r="I225">
        <v>155.39999999999998</v>
      </c>
      <c r="J225">
        <v>101.80434782608695</v>
      </c>
      <c r="K225">
        <v>78.043000000000006</v>
      </c>
      <c r="L225">
        <v>45955</v>
      </c>
      <c r="M225" t="s">
        <v>530</v>
      </c>
      <c r="N225">
        <v>147980</v>
      </c>
      <c r="O225">
        <v>39025</v>
      </c>
      <c r="P225">
        <v>468.29999999999995</v>
      </c>
      <c r="Q225">
        <v>67.86347826086957</v>
      </c>
      <c r="R225">
        <v>1356.7826086956522</v>
      </c>
      <c r="S225">
        <v>427.60869565217394</v>
      </c>
      <c r="T225">
        <v>489.82499999999999</v>
      </c>
      <c r="U225">
        <v>67.86347826086957</v>
      </c>
      <c r="V225">
        <v>67.86347826086957</v>
      </c>
      <c r="W225">
        <v>67.86347826086957</v>
      </c>
      <c r="X225">
        <v>67.86347826086957</v>
      </c>
      <c r="Y225">
        <v>67.86347826086957</v>
      </c>
      <c r="Z225">
        <v>768.94999999999993</v>
      </c>
      <c r="AA225">
        <v>13567.826086956522</v>
      </c>
      <c r="AB225">
        <v>10145.799999999999</v>
      </c>
      <c r="AC225">
        <v>2611</v>
      </c>
      <c r="AD225">
        <v>759500</v>
      </c>
      <c r="AE225">
        <v>67.86347826086957</v>
      </c>
      <c r="AF225">
        <v>369.25</v>
      </c>
      <c r="AG225">
        <v>67.86347826086957</v>
      </c>
      <c r="AH225">
        <v>7433.3333333333321</v>
      </c>
      <c r="AI225">
        <v>11636.8</v>
      </c>
      <c r="AJ225">
        <v>69618.181818181809</v>
      </c>
      <c r="AK225">
        <v>67.86347826086957</v>
      </c>
      <c r="AL225">
        <v>97.546296296296291</v>
      </c>
      <c r="AM225">
        <v>181.42173913043376</v>
      </c>
      <c r="AN225">
        <v>67.86347826086957</v>
      </c>
      <c r="AO225">
        <v>241.14999999999998</v>
      </c>
      <c r="AP225">
        <v>67.86347826086957</v>
      </c>
      <c r="AQ225">
        <v>23239.3</v>
      </c>
      <c r="AR225">
        <v>1057</v>
      </c>
      <c r="AS225">
        <v>67.86347826086957</v>
      </c>
      <c r="AT225">
        <v>92.014999999999986</v>
      </c>
      <c r="AU225">
        <v>479.64</v>
      </c>
      <c r="AV225">
        <v>7344.0499999999993</v>
      </c>
      <c r="AW225">
        <v>210.73500000000018</v>
      </c>
      <c r="AX225">
        <v>3261.2999999999997</v>
      </c>
      <c r="AY225">
        <v>196.60260869565218</v>
      </c>
      <c r="AZ225">
        <v>67.86347826086957</v>
      </c>
      <c r="BA225">
        <v>282.37999999999784</v>
      </c>
      <c r="BB225">
        <v>243.11304347826174</v>
      </c>
      <c r="BC225">
        <v>2775.0434782608695</v>
      </c>
      <c r="BD225">
        <v>210.35</v>
      </c>
      <c r="BE225">
        <v>79.420560747663544</v>
      </c>
      <c r="BF225">
        <v>67.86347826086957</v>
      </c>
      <c r="BG225">
        <v>67.86347826086957</v>
      </c>
      <c r="BH225">
        <v>599.54999999999995</v>
      </c>
      <c r="BI225">
        <v>67.86347826086957</v>
      </c>
      <c r="BJ225">
        <v>738.95652173913038</v>
      </c>
      <c r="BK225">
        <v>97.546296296296291</v>
      </c>
      <c r="BL225">
        <v>2879.333333333333</v>
      </c>
      <c r="BM225">
        <v>2410.7999999999997</v>
      </c>
      <c r="BN225">
        <v>499.520000000001</v>
      </c>
      <c r="BO225">
        <v>227.67499999999998</v>
      </c>
      <c r="BP225">
        <v>561.67391304350724</v>
      </c>
      <c r="BQ225">
        <v>78.043000000000006</v>
      </c>
      <c r="BR225">
        <v>43.059130434782617</v>
      </c>
      <c r="BS225">
        <v>1625918.7</v>
      </c>
      <c r="BT225">
        <v>16792.85999999995</v>
      </c>
      <c r="BU225" s="13" t="str">
        <f>WSP[[#This Row],[Tier]]&amp;" - "&amp;DOLLAR(WSP[[#This Row],[United States]],2)&amp;" USD"</f>
        <v>223 - $78.04 USD</v>
      </c>
    </row>
    <row r="226" spans="1:73" x14ac:dyDescent="0.25">
      <c r="A226">
        <v>224</v>
      </c>
      <c r="B226">
        <v>78.393000000000001</v>
      </c>
      <c r="C226">
        <v>5958.4</v>
      </c>
      <c r="D226">
        <v>566.29999999999995</v>
      </c>
      <c r="E226">
        <v>100.51363636363634</v>
      </c>
      <c r="F226">
        <v>68.167826086956538</v>
      </c>
      <c r="G226">
        <v>6776</v>
      </c>
      <c r="H226">
        <v>68.167826086956538</v>
      </c>
      <c r="I226">
        <v>156.1</v>
      </c>
      <c r="J226">
        <v>102.2608695652174</v>
      </c>
      <c r="K226">
        <v>78.393000000000001</v>
      </c>
      <c r="L226">
        <v>46130</v>
      </c>
      <c r="M226" t="s">
        <v>530</v>
      </c>
      <c r="N226">
        <v>148330</v>
      </c>
      <c r="O226">
        <v>39200</v>
      </c>
      <c r="P226">
        <v>470.4</v>
      </c>
      <c r="Q226">
        <v>68.167826086956538</v>
      </c>
      <c r="R226">
        <v>1362.8695652173913</v>
      </c>
      <c r="S226">
        <v>429.13043478260869</v>
      </c>
      <c r="T226">
        <v>492.09999999999997</v>
      </c>
      <c r="U226">
        <v>68.167826086956538</v>
      </c>
      <c r="V226">
        <v>68.167826086956538</v>
      </c>
      <c r="W226">
        <v>68.167826086956538</v>
      </c>
      <c r="X226">
        <v>68.167826086956538</v>
      </c>
      <c r="Y226">
        <v>68.167826086956538</v>
      </c>
      <c r="Z226">
        <v>773.5</v>
      </c>
      <c r="AA226">
        <v>13628.695652173914</v>
      </c>
      <c r="AB226">
        <v>10191.299999999999</v>
      </c>
      <c r="AC226">
        <v>2618</v>
      </c>
      <c r="AD226">
        <v>763000</v>
      </c>
      <c r="AE226">
        <v>68.167826086956538</v>
      </c>
      <c r="AF226">
        <v>371</v>
      </c>
      <c r="AG226">
        <v>68.167826086956538</v>
      </c>
      <c r="AH226">
        <v>7466.6666666666661</v>
      </c>
      <c r="AI226">
        <v>11689.3</v>
      </c>
      <c r="AJ226">
        <v>69936.363636363618</v>
      </c>
      <c r="AK226">
        <v>68.167826086956538</v>
      </c>
      <c r="AL226">
        <v>97.870370370370367</v>
      </c>
      <c r="AM226">
        <v>182.2434782608685</v>
      </c>
      <c r="AN226">
        <v>68.167826086956538</v>
      </c>
      <c r="AO226">
        <v>242.2</v>
      </c>
      <c r="AP226">
        <v>68.167826086956538</v>
      </c>
      <c r="AQ226">
        <v>23344.3</v>
      </c>
      <c r="AR226">
        <v>1061.8999999999999</v>
      </c>
      <c r="AS226">
        <v>68.167826086956538</v>
      </c>
      <c r="AT226">
        <v>92.364999999999981</v>
      </c>
      <c r="AU226">
        <v>481.04</v>
      </c>
      <c r="AV226">
        <v>7377.2999999999993</v>
      </c>
      <c r="AW226">
        <v>211.68000000000021</v>
      </c>
      <c r="AX226">
        <v>3275.2999999999997</v>
      </c>
      <c r="AY226">
        <v>197.21130434782609</v>
      </c>
      <c r="AZ226">
        <v>68.167826086956538</v>
      </c>
      <c r="BA226">
        <v>283.63999999999777</v>
      </c>
      <c r="BB226">
        <v>244.20869565217481</v>
      </c>
      <c r="BC226">
        <v>2787.217391304348</v>
      </c>
      <c r="BD226">
        <v>210.7</v>
      </c>
      <c r="BE226">
        <v>79.747663551401871</v>
      </c>
      <c r="BF226">
        <v>68.167826086956538</v>
      </c>
      <c r="BG226">
        <v>68.167826086956538</v>
      </c>
      <c r="BH226">
        <v>601.29999999999995</v>
      </c>
      <c r="BI226">
        <v>68.167826086956538</v>
      </c>
      <c r="BJ226">
        <v>742</v>
      </c>
      <c r="BK226">
        <v>97.870370370370367</v>
      </c>
      <c r="BL226">
        <v>2894.6666666666665</v>
      </c>
      <c r="BM226">
        <v>2421.2999999999997</v>
      </c>
      <c r="BN226">
        <v>501.76000000000107</v>
      </c>
      <c r="BO226">
        <v>228.89999999999998</v>
      </c>
      <c r="BP226">
        <v>564.26086956524671</v>
      </c>
      <c r="BQ226">
        <v>78.393000000000001</v>
      </c>
      <c r="BR226">
        <v>43.211304347826093</v>
      </c>
      <c r="BS226">
        <v>1633210.5999999999</v>
      </c>
      <c r="BT226">
        <v>16868.179999999949</v>
      </c>
      <c r="BU226" s="13" t="str">
        <f>WSP[[#This Row],[Tier]]&amp;" - "&amp;DOLLAR(WSP[[#This Row],[United States]],2)&amp;" USD"</f>
        <v>224 - $78.39 USD</v>
      </c>
    </row>
    <row r="227" spans="1:73" x14ac:dyDescent="0.25">
      <c r="A227">
        <v>225</v>
      </c>
      <c r="B227">
        <v>78.742999999999995</v>
      </c>
      <c r="C227">
        <v>5985</v>
      </c>
      <c r="D227">
        <v>568.04999999999995</v>
      </c>
      <c r="E227">
        <v>100.99090909090907</v>
      </c>
      <c r="F227">
        <v>68.472173913043477</v>
      </c>
      <c r="G227">
        <v>6807.5</v>
      </c>
      <c r="H227">
        <v>68.472173913043477</v>
      </c>
      <c r="I227">
        <v>156.79999999999998</v>
      </c>
      <c r="J227">
        <v>102.71739130434783</v>
      </c>
      <c r="K227">
        <v>78.742999999999995</v>
      </c>
      <c r="L227">
        <v>46305</v>
      </c>
      <c r="M227" t="s">
        <v>530</v>
      </c>
      <c r="N227">
        <v>148680</v>
      </c>
      <c r="O227">
        <v>39375</v>
      </c>
      <c r="P227">
        <v>472.49999999999994</v>
      </c>
      <c r="Q227">
        <v>68.472173913043477</v>
      </c>
      <c r="R227">
        <v>1368.9565217391305</v>
      </c>
      <c r="S227">
        <v>430.6521739130435</v>
      </c>
      <c r="T227">
        <v>494.37499999999994</v>
      </c>
      <c r="U227">
        <v>68.472173913043477</v>
      </c>
      <c r="V227">
        <v>68.472173913043477</v>
      </c>
      <c r="W227">
        <v>68.472173913043477</v>
      </c>
      <c r="X227">
        <v>68.472173913043477</v>
      </c>
      <c r="Y227">
        <v>68.472173913043477</v>
      </c>
      <c r="Z227">
        <v>778.05</v>
      </c>
      <c r="AA227">
        <v>13689.565217391304</v>
      </c>
      <c r="AB227">
        <v>10236.799999999999</v>
      </c>
      <c r="AC227">
        <v>2625</v>
      </c>
      <c r="AD227">
        <v>766500</v>
      </c>
      <c r="AE227">
        <v>68.472173913043477</v>
      </c>
      <c r="AF227">
        <v>372.75</v>
      </c>
      <c r="AG227">
        <v>68.472173913043477</v>
      </c>
      <c r="AH227">
        <v>7499.9999999999991</v>
      </c>
      <c r="AI227">
        <v>11741.8</v>
      </c>
      <c r="AJ227">
        <v>70254.545454545441</v>
      </c>
      <c r="AK227">
        <v>68.472173913043477</v>
      </c>
      <c r="AL227">
        <v>98.194444444444429</v>
      </c>
      <c r="AM227">
        <v>183.06521739130329</v>
      </c>
      <c r="AN227">
        <v>68.472173913043477</v>
      </c>
      <c r="AO227">
        <v>243.24999999999997</v>
      </c>
      <c r="AP227">
        <v>68.472173913043477</v>
      </c>
      <c r="AQ227">
        <v>23449.3</v>
      </c>
      <c r="AR227">
        <v>1066.8</v>
      </c>
      <c r="AS227">
        <v>68.472173913043477</v>
      </c>
      <c r="AT227">
        <v>92.714999999999989</v>
      </c>
      <c r="AU227">
        <v>482.44</v>
      </c>
      <c r="AV227">
        <v>7410.5499999999993</v>
      </c>
      <c r="AW227">
        <v>212.62500000000023</v>
      </c>
      <c r="AX227">
        <v>3289.2999999999997</v>
      </c>
      <c r="AY227">
        <v>197.82</v>
      </c>
      <c r="AZ227">
        <v>68.472173913043477</v>
      </c>
      <c r="BA227">
        <v>284.89999999999776</v>
      </c>
      <c r="BB227">
        <v>245.30434782608788</v>
      </c>
      <c r="BC227">
        <v>2799.391304347826</v>
      </c>
      <c r="BD227">
        <v>211.04999999999998</v>
      </c>
      <c r="BE227">
        <v>80.074766355140184</v>
      </c>
      <c r="BF227">
        <v>68.472173913043477</v>
      </c>
      <c r="BG227">
        <v>68.472173913043477</v>
      </c>
      <c r="BH227">
        <v>603.04999999999995</v>
      </c>
      <c r="BI227">
        <v>68.472173913043477</v>
      </c>
      <c r="BJ227">
        <v>745.04347826086951</v>
      </c>
      <c r="BK227">
        <v>98.194444444444429</v>
      </c>
      <c r="BL227">
        <v>2909.9999999999995</v>
      </c>
      <c r="BM227">
        <v>2431.7999999999997</v>
      </c>
      <c r="BN227">
        <v>504.00000000000108</v>
      </c>
      <c r="BO227">
        <v>230.12499999999997</v>
      </c>
      <c r="BP227">
        <v>566.84782608698617</v>
      </c>
      <c r="BQ227">
        <v>78.742999999999995</v>
      </c>
      <c r="BR227">
        <v>43.36347826086957</v>
      </c>
      <c r="BS227">
        <v>1640502.5</v>
      </c>
      <c r="BT227">
        <v>16943.499999999949</v>
      </c>
      <c r="BU227" s="13" t="str">
        <f>WSP[[#This Row],[Tier]]&amp;" - "&amp;DOLLAR(WSP[[#This Row],[United States]],2)&amp;" USD"</f>
        <v>225 - $78.74 USD</v>
      </c>
    </row>
    <row r="228" spans="1:73" x14ac:dyDescent="0.25">
      <c r="A228">
        <v>226</v>
      </c>
      <c r="B228">
        <v>79.093000000000004</v>
      </c>
      <c r="C228">
        <v>6011.5999999999995</v>
      </c>
      <c r="D228">
        <v>569.79999999999995</v>
      </c>
      <c r="E228">
        <v>101.4681818181818</v>
      </c>
      <c r="F228">
        <v>68.776521739130445</v>
      </c>
      <c r="G228">
        <v>6839</v>
      </c>
      <c r="H228">
        <v>68.776521739130445</v>
      </c>
      <c r="I228">
        <v>157.5</v>
      </c>
      <c r="J228">
        <v>103.17391304347827</v>
      </c>
      <c r="K228">
        <v>79.093000000000004</v>
      </c>
      <c r="L228">
        <v>46480</v>
      </c>
      <c r="M228" t="s">
        <v>530</v>
      </c>
      <c r="N228">
        <v>149030</v>
      </c>
      <c r="O228">
        <v>39550</v>
      </c>
      <c r="P228">
        <v>474.59999999999997</v>
      </c>
      <c r="Q228">
        <v>68.776521739130445</v>
      </c>
      <c r="R228">
        <v>1375.0434782608697</v>
      </c>
      <c r="S228">
        <v>432.17391304347825</v>
      </c>
      <c r="T228">
        <v>496.65</v>
      </c>
      <c r="U228">
        <v>68.776521739130445</v>
      </c>
      <c r="V228">
        <v>68.776521739130445</v>
      </c>
      <c r="W228">
        <v>68.776521739130445</v>
      </c>
      <c r="X228">
        <v>68.776521739130445</v>
      </c>
      <c r="Y228">
        <v>68.776521739130445</v>
      </c>
      <c r="Z228">
        <v>782.59999999999991</v>
      </c>
      <c r="AA228">
        <v>13750.434782608696</v>
      </c>
      <c r="AB228">
        <v>10282.299999999999</v>
      </c>
      <c r="AC228">
        <v>2632</v>
      </c>
      <c r="AD228">
        <v>770000</v>
      </c>
      <c r="AE228">
        <v>68.776521739130445</v>
      </c>
      <c r="AF228">
        <v>374.5</v>
      </c>
      <c r="AG228">
        <v>68.776521739130445</v>
      </c>
      <c r="AH228">
        <v>7533.3333333333321</v>
      </c>
      <c r="AI228">
        <v>11794.3</v>
      </c>
      <c r="AJ228">
        <v>70572.727272727265</v>
      </c>
      <c r="AK228">
        <v>68.776521739130445</v>
      </c>
      <c r="AL228">
        <v>98.518518518518505</v>
      </c>
      <c r="AM228">
        <v>183.88695652173806</v>
      </c>
      <c r="AN228">
        <v>68.776521739130445</v>
      </c>
      <c r="AO228">
        <v>244.29999999999998</v>
      </c>
      <c r="AP228">
        <v>68.776521739130445</v>
      </c>
      <c r="AQ228">
        <v>23554.3</v>
      </c>
      <c r="AR228">
        <v>1071.7</v>
      </c>
      <c r="AS228">
        <v>68.776521739130445</v>
      </c>
      <c r="AT228">
        <v>93.064999999999984</v>
      </c>
      <c r="AU228">
        <v>483.84</v>
      </c>
      <c r="AV228">
        <v>7443.7999999999993</v>
      </c>
      <c r="AW228">
        <v>213.57000000000025</v>
      </c>
      <c r="AX228">
        <v>3303.2999999999997</v>
      </c>
      <c r="AY228">
        <v>198.42869565217393</v>
      </c>
      <c r="AZ228">
        <v>68.776521739130445</v>
      </c>
      <c r="BA228">
        <v>286.15999999999769</v>
      </c>
      <c r="BB228">
        <v>246.40000000000089</v>
      </c>
      <c r="BC228">
        <v>2811.5652173913045</v>
      </c>
      <c r="BD228">
        <v>211.39999999999998</v>
      </c>
      <c r="BE228">
        <v>80.401869158878498</v>
      </c>
      <c r="BF228">
        <v>68.776521739130445</v>
      </c>
      <c r="BG228">
        <v>68.776521739130445</v>
      </c>
      <c r="BH228">
        <v>604.79999999999995</v>
      </c>
      <c r="BI228">
        <v>68.776521739130445</v>
      </c>
      <c r="BJ228">
        <v>748.08695652173924</v>
      </c>
      <c r="BK228">
        <v>98.518518518518505</v>
      </c>
      <c r="BL228">
        <v>2925.3333333333335</v>
      </c>
      <c r="BM228">
        <v>2442.2999999999997</v>
      </c>
      <c r="BN228">
        <v>506.24000000000109</v>
      </c>
      <c r="BO228">
        <v>231.35</v>
      </c>
      <c r="BP228">
        <v>569.43478260872553</v>
      </c>
      <c r="BQ228">
        <v>79.093000000000004</v>
      </c>
      <c r="BR228">
        <v>43.515652173913047</v>
      </c>
      <c r="BS228">
        <v>1647794.4</v>
      </c>
      <c r="BT228">
        <v>17018.819999999949</v>
      </c>
      <c r="BU228" s="13" t="str">
        <f>WSP[[#This Row],[Tier]]&amp;" - "&amp;DOLLAR(WSP[[#This Row],[United States]],2)&amp;" USD"</f>
        <v>226 - $79.09 USD</v>
      </c>
    </row>
    <row r="229" spans="1:73" x14ac:dyDescent="0.25">
      <c r="A229">
        <v>227</v>
      </c>
      <c r="B229">
        <v>79.442999999999998</v>
      </c>
      <c r="C229">
        <v>6038.2</v>
      </c>
      <c r="D229">
        <v>571.54999999999995</v>
      </c>
      <c r="E229">
        <v>101.94545454545454</v>
      </c>
      <c r="F229">
        <v>69.080869565217398</v>
      </c>
      <c r="G229">
        <v>6870.5</v>
      </c>
      <c r="H229">
        <v>69.080869565217398</v>
      </c>
      <c r="I229">
        <v>158.19999999999999</v>
      </c>
      <c r="J229">
        <v>103.63043478260869</v>
      </c>
      <c r="K229">
        <v>79.442999999999998</v>
      </c>
      <c r="L229">
        <v>46655</v>
      </c>
      <c r="M229" t="s">
        <v>530</v>
      </c>
      <c r="N229">
        <v>149380</v>
      </c>
      <c r="O229">
        <v>39725</v>
      </c>
      <c r="P229">
        <v>476.7</v>
      </c>
      <c r="Q229">
        <v>69.080869565217398</v>
      </c>
      <c r="R229">
        <v>1381.1304347826087</v>
      </c>
      <c r="S229">
        <v>433.69565217391306</v>
      </c>
      <c r="T229">
        <v>498.92499999999995</v>
      </c>
      <c r="U229">
        <v>69.080869565217398</v>
      </c>
      <c r="V229">
        <v>69.080869565217398</v>
      </c>
      <c r="W229">
        <v>69.080869565217398</v>
      </c>
      <c r="X229">
        <v>69.080869565217398</v>
      </c>
      <c r="Y229">
        <v>69.080869565217398</v>
      </c>
      <c r="Z229">
        <v>787.15</v>
      </c>
      <c r="AA229">
        <v>13811.304347826086</v>
      </c>
      <c r="AB229">
        <v>10327.799999999999</v>
      </c>
      <c r="AC229">
        <v>2639</v>
      </c>
      <c r="AD229">
        <v>773500</v>
      </c>
      <c r="AE229">
        <v>69.080869565217398</v>
      </c>
      <c r="AF229">
        <v>376.25</v>
      </c>
      <c r="AG229">
        <v>69.080869565217398</v>
      </c>
      <c r="AH229">
        <v>7566.6666666666661</v>
      </c>
      <c r="AI229">
        <v>11846.8</v>
      </c>
      <c r="AJ229">
        <v>70890.909090909074</v>
      </c>
      <c r="AK229">
        <v>69.080869565217398</v>
      </c>
      <c r="AL229">
        <v>98.842592592592581</v>
      </c>
      <c r="AM229">
        <v>184.70869565217279</v>
      </c>
      <c r="AN229">
        <v>69.080869565217398</v>
      </c>
      <c r="AO229">
        <v>245.35</v>
      </c>
      <c r="AP229">
        <v>69.080869565217398</v>
      </c>
      <c r="AQ229">
        <v>23659.3</v>
      </c>
      <c r="AR229">
        <v>1076.5999999999999</v>
      </c>
      <c r="AS229">
        <v>69.080869565217398</v>
      </c>
      <c r="AT229">
        <v>93.414999999999992</v>
      </c>
      <c r="AU229">
        <v>485.24</v>
      </c>
      <c r="AV229">
        <v>7477.0499999999993</v>
      </c>
      <c r="AW229">
        <v>214.51500000000027</v>
      </c>
      <c r="AX229">
        <v>3317.2999999999997</v>
      </c>
      <c r="AY229">
        <v>199.03739130434784</v>
      </c>
      <c r="AZ229">
        <v>69.080869565217398</v>
      </c>
      <c r="BA229">
        <v>287.41999999999769</v>
      </c>
      <c r="BB229">
        <v>247.49565217391395</v>
      </c>
      <c r="BC229">
        <v>2823.7391304347825</v>
      </c>
      <c r="BD229">
        <v>211.75</v>
      </c>
      <c r="BE229">
        <v>80.728971962616811</v>
      </c>
      <c r="BF229">
        <v>69.080869565217398</v>
      </c>
      <c r="BG229">
        <v>69.080869565217398</v>
      </c>
      <c r="BH229">
        <v>606.54999999999995</v>
      </c>
      <c r="BI229">
        <v>69.080869565217398</v>
      </c>
      <c r="BJ229">
        <v>751.13043478260875</v>
      </c>
      <c r="BK229">
        <v>98.842592592592581</v>
      </c>
      <c r="BL229">
        <v>2940.6666666666665</v>
      </c>
      <c r="BM229">
        <v>2452.7999999999997</v>
      </c>
      <c r="BN229">
        <v>508.48000000000116</v>
      </c>
      <c r="BO229">
        <v>232.57499999999999</v>
      </c>
      <c r="BP229">
        <v>572.02173913046499</v>
      </c>
      <c r="BQ229">
        <v>79.442999999999998</v>
      </c>
      <c r="BR229">
        <v>43.667826086956531</v>
      </c>
      <c r="BS229">
        <v>1655086.2999999998</v>
      </c>
      <c r="BT229">
        <v>17094.139999999945</v>
      </c>
      <c r="BU229" s="13" t="str">
        <f>WSP[[#This Row],[Tier]]&amp;" - "&amp;DOLLAR(WSP[[#This Row],[United States]],2)&amp;" USD"</f>
        <v>227 - $79.44 USD</v>
      </c>
    </row>
    <row r="230" spans="1:73" x14ac:dyDescent="0.25">
      <c r="A230">
        <v>228</v>
      </c>
      <c r="B230">
        <v>79.793000000000006</v>
      </c>
      <c r="C230">
        <v>6064.7999999999993</v>
      </c>
      <c r="D230">
        <v>573.29999999999995</v>
      </c>
      <c r="E230">
        <v>102.42272727272724</v>
      </c>
      <c r="F230">
        <v>69.385217391304352</v>
      </c>
      <c r="G230">
        <v>6902</v>
      </c>
      <c r="H230">
        <v>69.385217391304352</v>
      </c>
      <c r="I230">
        <v>158.89999999999998</v>
      </c>
      <c r="J230">
        <v>104.08695652173914</v>
      </c>
      <c r="K230">
        <v>79.793000000000006</v>
      </c>
      <c r="L230">
        <v>46830</v>
      </c>
      <c r="M230" t="s">
        <v>530</v>
      </c>
      <c r="N230">
        <v>149730</v>
      </c>
      <c r="O230">
        <v>39900</v>
      </c>
      <c r="P230">
        <v>478.79999999999995</v>
      </c>
      <c r="Q230">
        <v>69.385217391304352</v>
      </c>
      <c r="R230">
        <v>1387.2173913043478</v>
      </c>
      <c r="S230">
        <v>435.21739130434781</v>
      </c>
      <c r="T230">
        <v>501.2</v>
      </c>
      <c r="U230">
        <v>69.385217391304352</v>
      </c>
      <c r="V230">
        <v>69.385217391304352</v>
      </c>
      <c r="W230">
        <v>69.385217391304352</v>
      </c>
      <c r="X230">
        <v>69.385217391304352</v>
      </c>
      <c r="Y230">
        <v>69.385217391304352</v>
      </c>
      <c r="Z230">
        <v>791.69999999999993</v>
      </c>
      <c r="AA230">
        <v>13872.173913043478</v>
      </c>
      <c r="AB230">
        <v>10373.299999999999</v>
      </c>
      <c r="AC230">
        <v>2646</v>
      </c>
      <c r="AD230">
        <v>777000</v>
      </c>
      <c r="AE230">
        <v>69.385217391304352</v>
      </c>
      <c r="AF230">
        <v>378</v>
      </c>
      <c r="AG230">
        <v>69.385217391304352</v>
      </c>
      <c r="AH230">
        <v>7599.9999999999991</v>
      </c>
      <c r="AI230">
        <v>11899.3</v>
      </c>
      <c r="AJ230">
        <v>71209.090909090897</v>
      </c>
      <c r="AK230">
        <v>69.385217391304352</v>
      </c>
      <c r="AL230">
        <v>99.166666666666657</v>
      </c>
      <c r="AM230">
        <v>185.53043478260756</v>
      </c>
      <c r="AN230">
        <v>69.385217391304352</v>
      </c>
      <c r="AO230">
        <v>246.39999999999998</v>
      </c>
      <c r="AP230">
        <v>69.385217391304352</v>
      </c>
      <c r="AQ230">
        <v>23764.3</v>
      </c>
      <c r="AR230">
        <v>1081.5</v>
      </c>
      <c r="AS230">
        <v>69.385217391304352</v>
      </c>
      <c r="AT230">
        <v>93.764999999999986</v>
      </c>
      <c r="AU230">
        <v>486.64</v>
      </c>
      <c r="AV230">
        <v>7510.2999999999993</v>
      </c>
      <c r="AW230">
        <v>215.46000000000026</v>
      </c>
      <c r="AX230">
        <v>3331.2999999999997</v>
      </c>
      <c r="AY230">
        <v>199.64608695652177</v>
      </c>
      <c r="AZ230">
        <v>69.385217391304352</v>
      </c>
      <c r="BA230">
        <v>288.67999999999768</v>
      </c>
      <c r="BB230">
        <v>248.59130434782702</v>
      </c>
      <c r="BC230">
        <v>2835.913043478261</v>
      </c>
      <c r="BD230">
        <v>212.1</v>
      </c>
      <c r="BE230">
        <v>81.056074766355124</v>
      </c>
      <c r="BF230">
        <v>69.385217391304352</v>
      </c>
      <c r="BG230">
        <v>69.385217391304352</v>
      </c>
      <c r="BH230">
        <v>608.29999999999995</v>
      </c>
      <c r="BI230">
        <v>69.385217391304352</v>
      </c>
      <c r="BJ230">
        <v>754.17391304347836</v>
      </c>
      <c r="BK230">
        <v>99.166666666666657</v>
      </c>
      <c r="BL230">
        <v>2956</v>
      </c>
      <c r="BM230">
        <v>2463.2999999999997</v>
      </c>
      <c r="BN230">
        <v>510.72000000000116</v>
      </c>
      <c r="BO230">
        <v>233.79999999999998</v>
      </c>
      <c r="BP230">
        <v>574.60869565220435</v>
      </c>
      <c r="BQ230">
        <v>79.793000000000006</v>
      </c>
      <c r="BR230">
        <v>43.820000000000007</v>
      </c>
      <c r="BS230">
        <v>1662378.2</v>
      </c>
      <c r="BT230">
        <v>17169.459999999945</v>
      </c>
      <c r="BU230" s="13" t="str">
        <f>WSP[[#This Row],[Tier]]&amp;" - "&amp;DOLLAR(WSP[[#This Row],[United States]],2)&amp;" USD"</f>
        <v>228 - $79.79 USD</v>
      </c>
    </row>
    <row r="231" spans="1:73" x14ac:dyDescent="0.25">
      <c r="A231">
        <v>229</v>
      </c>
      <c r="B231">
        <v>80.143000000000001</v>
      </c>
      <c r="C231">
        <v>6091.4</v>
      </c>
      <c r="D231">
        <v>575.04999999999995</v>
      </c>
      <c r="E231">
        <v>102.89999999999998</v>
      </c>
      <c r="F231">
        <v>69.689565217391305</v>
      </c>
      <c r="G231">
        <v>6933.5</v>
      </c>
      <c r="H231">
        <v>69.689565217391305</v>
      </c>
      <c r="I231">
        <v>159.6</v>
      </c>
      <c r="J231">
        <v>104.54347826086956</v>
      </c>
      <c r="K231">
        <v>80.143000000000001</v>
      </c>
      <c r="L231">
        <v>47005</v>
      </c>
      <c r="M231" t="s">
        <v>530</v>
      </c>
      <c r="N231">
        <v>150080</v>
      </c>
      <c r="O231">
        <v>40075</v>
      </c>
      <c r="P231">
        <v>480.9</v>
      </c>
      <c r="Q231">
        <v>69.689565217391305</v>
      </c>
      <c r="R231">
        <v>1393.304347826087</v>
      </c>
      <c r="S231">
        <v>436.73913043478257</v>
      </c>
      <c r="T231">
        <v>503.47499999999997</v>
      </c>
      <c r="U231">
        <v>69.689565217391305</v>
      </c>
      <c r="V231">
        <v>69.689565217391305</v>
      </c>
      <c r="W231">
        <v>69.689565217391305</v>
      </c>
      <c r="X231">
        <v>69.689565217391305</v>
      </c>
      <c r="Y231">
        <v>69.689565217391305</v>
      </c>
      <c r="Z231">
        <v>796.25</v>
      </c>
      <c r="AA231">
        <v>13933.043478260872</v>
      </c>
      <c r="AB231">
        <v>10418.799999999999</v>
      </c>
      <c r="AC231">
        <v>2653</v>
      </c>
      <c r="AD231">
        <v>780500</v>
      </c>
      <c r="AE231">
        <v>69.689565217391305</v>
      </c>
      <c r="AF231">
        <v>379.75</v>
      </c>
      <c r="AG231">
        <v>69.689565217391305</v>
      </c>
      <c r="AH231">
        <v>7633.333333333333</v>
      </c>
      <c r="AI231">
        <v>11951.8</v>
      </c>
      <c r="AJ231">
        <v>71527.272727272721</v>
      </c>
      <c r="AK231">
        <v>69.689565217391305</v>
      </c>
      <c r="AL231">
        <v>99.490740740740733</v>
      </c>
      <c r="AM231">
        <v>186.35217391304235</v>
      </c>
      <c r="AN231">
        <v>69.689565217391305</v>
      </c>
      <c r="AO231">
        <v>247.45</v>
      </c>
      <c r="AP231">
        <v>69.689565217391305</v>
      </c>
      <c r="AQ231">
        <v>23869.3</v>
      </c>
      <c r="AR231">
        <v>1086.3999999999999</v>
      </c>
      <c r="AS231">
        <v>69.689565217391305</v>
      </c>
      <c r="AT231">
        <v>94.114999999999981</v>
      </c>
      <c r="AU231">
        <v>488.04</v>
      </c>
      <c r="AV231">
        <v>7543.5499999999993</v>
      </c>
      <c r="AW231">
        <v>216.40500000000029</v>
      </c>
      <c r="AX231">
        <v>3345.2999999999997</v>
      </c>
      <c r="AY231">
        <v>200.25478260869568</v>
      </c>
      <c r="AZ231">
        <v>69.689565217391305</v>
      </c>
      <c r="BA231">
        <v>289.93999999999761</v>
      </c>
      <c r="BB231">
        <v>249.68695652174003</v>
      </c>
      <c r="BC231">
        <v>2848.0869565217395</v>
      </c>
      <c r="BD231">
        <v>212.45</v>
      </c>
      <c r="BE231">
        <v>81.383177570093451</v>
      </c>
      <c r="BF231">
        <v>69.689565217391305</v>
      </c>
      <c r="BG231">
        <v>69.689565217391305</v>
      </c>
      <c r="BH231">
        <v>610.04999999999995</v>
      </c>
      <c r="BI231">
        <v>69.689565217391305</v>
      </c>
      <c r="BJ231">
        <v>757.21739130434787</v>
      </c>
      <c r="BK231">
        <v>99.490740740740733</v>
      </c>
      <c r="BL231">
        <v>2971.333333333333</v>
      </c>
      <c r="BM231">
        <v>2473.7999999999997</v>
      </c>
      <c r="BN231">
        <v>512.96000000000117</v>
      </c>
      <c r="BO231">
        <v>235.02499999999998</v>
      </c>
      <c r="BP231">
        <v>577.1956521739437</v>
      </c>
      <c r="BQ231">
        <v>80.143000000000001</v>
      </c>
      <c r="BR231">
        <v>43.972173913043484</v>
      </c>
      <c r="BS231">
        <v>1669670.0999999999</v>
      </c>
      <c r="BT231">
        <v>17244.779999999944</v>
      </c>
      <c r="BU231" s="13" t="str">
        <f>WSP[[#This Row],[Tier]]&amp;" - "&amp;DOLLAR(WSP[[#This Row],[United States]],2)&amp;" USD"</f>
        <v>229 - $80.14 USD</v>
      </c>
    </row>
    <row r="232" spans="1:73" x14ac:dyDescent="0.25">
      <c r="A232">
        <v>230</v>
      </c>
      <c r="B232">
        <v>80.492999999999995</v>
      </c>
      <c r="C232">
        <v>6118</v>
      </c>
      <c r="D232">
        <v>576.79999999999995</v>
      </c>
      <c r="E232">
        <v>103.37727272727271</v>
      </c>
      <c r="F232">
        <v>69.993913043478273</v>
      </c>
      <c r="G232">
        <v>6965</v>
      </c>
      <c r="H232">
        <v>69.993913043478273</v>
      </c>
      <c r="I232">
        <v>160.29999999999998</v>
      </c>
      <c r="J232">
        <v>105</v>
      </c>
      <c r="K232">
        <v>80.492999999999995</v>
      </c>
      <c r="L232">
        <v>47180</v>
      </c>
      <c r="M232" t="s">
        <v>530</v>
      </c>
      <c r="N232">
        <v>150430</v>
      </c>
      <c r="O232">
        <v>40250</v>
      </c>
      <c r="P232">
        <v>482.99999999999994</v>
      </c>
      <c r="Q232">
        <v>69.993913043478273</v>
      </c>
      <c r="R232">
        <v>1399.391304347826</v>
      </c>
      <c r="S232">
        <v>438.26086956521738</v>
      </c>
      <c r="T232">
        <v>505.74999999999994</v>
      </c>
      <c r="U232">
        <v>69.993913043478273</v>
      </c>
      <c r="V232">
        <v>69.993913043478273</v>
      </c>
      <c r="W232">
        <v>69.993913043478273</v>
      </c>
      <c r="X232">
        <v>69.993913043478273</v>
      </c>
      <c r="Y232">
        <v>69.993913043478273</v>
      </c>
      <c r="Z232">
        <v>800.8</v>
      </c>
      <c r="AA232">
        <v>13993.91304347826</v>
      </c>
      <c r="AB232">
        <v>10464.299999999999</v>
      </c>
      <c r="AC232">
        <v>2660</v>
      </c>
      <c r="AD232">
        <v>784000</v>
      </c>
      <c r="AE232">
        <v>69.993913043478273</v>
      </c>
      <c r="AF232">
        <v>381.5</v>
      </c>
      <c r="AG232">
        <v>69.993913043478273</v>
      </c>
      <c r="AH232">
        <v>7666.6666666666661</v>
      </c>
      <c r="AI232">
        <v>12004.3</v>
      </c>
      <c r="AJ232">
        <v>71845.454545454544</v>
      </c>
      <c r="AK232">
        <v>69.993913043478273</v>
      </c>
      <c r="AL232">
        <v>99.814814814814795</v>
      </c>
      <c r="AM232">
        <v>187.17391304347709</v>
      </c>
      <c r="AN232">
        <v>69.993913043478273</v>
      </c>
      <c r="AO232">
        <v>248.49999999999997</v>
      </c>
      <c r="AP232">
        <v>69.993913043478273</v>
      </c>
      <c r="AQ232">
        <v>23974.3</v>
      </c>
      <c r="AR232">
        <v>1091.3</v>
      </c>
      <c r="AS232">
        <v>69.993913043478273</v>
      </c>
      <c r="AT232">
        <v>94.464999999999989</v>
      </c>
      <c r="AU232">
        <v>489.44</v>
      </c>
      <c r="AV232">
        <v>7576.7999999999993</v>
      </c>
      <c r="AW232">
        <v>217.35000000000031</v>
      </c>
      <c r="AX232">
        <v>3359.2999999999997</v>
      </c>
      <c r="AY232">
        <v>200.86347826086956</v>
      </c>
      <c r="AZ232">
        <v>69.993913043478273</v>
      </c>
      <c r="BA232">
        <v>291.1999999999976</v>
      </c>
      <c r="BB232">
        <v>250.7826086956531</v>
      </c>
      <c r="BC232">
        <v>2860.2608695652175</v>
      </c>
      <c r="BD232">
        <v>212.79999999999998</v>
      </c>
      <c r="BE232">
        <v>81.710280373831779</v>
      </c>
      <c r="BF232">
        <v>69.993913043478273</v>
      </c>
      <c r="BG232">
        <v>69.993913043478273</v>
      </c>
      <c r="BH232">
        <v>611.79999999999995</v>
      </c>
      <c r="BI232">
        <v>69.993913043478273</v>
      </c>
      <c r="BJ232">
        <v>760.26086956521738</v>
      </c>
      <c r="BK232">
        <v>99.814814814814795</v>
      </c>
      <c r="BL232">
        <v>2986.6666666666661</v>
      </c>
      <c r="BM232">
        <v>2484.2999999999997</v>
      </c>
      <c r="BN232">
        <v>515.2000000000013</v>
      </c>
      <c r="BO232">
        <v>236.24999999999997</v>
      </c>
      <c r="BP232">
        <v>579.78260869568317</v>
      </c>
      <c r="BQ232">
        <v>80.492999999999995</v>
      </c>
      <c r="BR232">
        <v>44.124347826086961</v>
      </c>
      <c r="BS232">
        <v>1676962</v>
      </c>
      <c r="BT232">
        <v>17320.099999999944</v>
      </c>
      <c r="BU232" s="13" t="str">
        <f>WSP[[#This Row],[Tier]]&amp;" - "&amp;DOLLAR(WSP[[#This Row],[United States]],2)&amp;" USD"</f>
        <v>230 - $80.49 USD</v>
      </c>
    </row>
    <row r="233" spans="1:73" x14ac:dyDescent="0.25">
      <c r="A233">
        <v>231</v>
      </c>
      <c r="B233">
        <v>80.843000000000004</v>
      </c>
      <c r="C233">
        <v>6144.5999999999995</v>
      </c>
      <c r="D233">
        <v>578.54999999999995</v>
      </c>
      <c r="E233">
        <v>103.85454545454543</v>
      </c>
      <c r="F233">
        <v>70.298260869565226</v>
      </c>
      <c r="G233">
        <v>6996.5</v>
      </c>
      <c r="H233">
        <v>70.298260869565226</v>
      </c>
      <c r="I233">
        <v>161</v>
      </c>
      <c r="J233">
        <v>105.45652173913044</v>
      </c>
      <c r="K233">
        <v>80.843000000000004</v>
      </c>
      <c r="L233">
        <v>47355</v>
      </c>
      <c r="M233" t="s">
        <v>530</v>
      </c>
      <c r="N233">
        <v>150780</v>
      </c>
      <c r="O233">
        <v>40425</v>
      </c>
      <c r="P233">
        <v>485.09999999999997</v>
      </c>
      <c r="Q233">
        <v>70.298260869565226</v>
      </c>
      <c r="R233">
        <v>1405.4782608695652</v>
      </c>
      <c r="S233">
        <v>439.78260869565224</v>
      </c>
      <c r="T233">
        <v>508.02499999999998</v>
      </c>
      <c r="U233">
        <v>70.298260869565226</v>
      </c>
      <c r="V233">
        <v>70.298260869565226</v>
      </c>
      <c r="W233">
        <v>70.298260869565226</v>
      </c>
      <c r="X233">
        <v>70.298260869565226</v>
      </c>
      <c r="Y233">
        <v>70.298260869565226</v>
      </c>
      <c r="Z233">
        <v>805.34999999999991</v>
      </c>
      <c r="AA233">
        <v>14054.782608695654</v>
      </c>
      <c r="AB233">
        <v>10509.8</v>
      </c>
      <c r="AC233">
        <v>2667</v>
      </c>
      <c r="AD233">
        <v>787500</v>
      </c>
      <c r="AE233">
        <v>70.298260869565226</v>
      </c>
      <c r="AF233">
        <v>383.25</v>
      </c>
      <c r="AG233">
        <v>70.298260869565226</v>
      </c>
      <c r="AH233">
        <v>7699.9999999999991</v>
      </c>
      <c r="AI233">
        <v>12056.8</v>
      </c>
      <c r="AJ233">
        <v>72163.636363636353</v>
      </c>
      <c r="AK233">
        <v>70.298260869565226</v>
      </c>
      <c r="AL233">
        <v>100.13888888888887</v>
      </c>
      <c r="AM233">
        <v>187.99565217391185</v>
      </c>
      <c r="AN233">
        <v>70.298260869565226</v>
      </c>
      <c r="AO233">
        <v>249.54999999999998</v>
      </c>
      <c r="AP233">
        <v>70.298260869565226</v>
      </c>
      <c r="AQ233">
        <v>24079.3</v>
      </c>
      <c r="AR233">
        <v>1096.1999999999998</v>
      </c>
      <c r="AS233">
        <v>70.298260869565226</v>
      </c>
      <c r="AT233">
        <v>94.814999999999984</v>
      </c>
      <c r="AU233">
        <v>490.84</v>
      </c>
      <c r="AV233">
        <v>7610.0499999999993</v>
      </c>
      <c r="AW233">
        <v>218.29500000000033</v>
      </c>
      <c r="AX233">
        <v>3373.2999999999997</v>
      </c>
      <c r="AY233">
        <v>201.47217391304346</v>
      </c>
      <c r="AZ233">
        <v>70.298260869565226</v>
      </c>
      <c r="BA233">
        <v>292.45999999999754</v>
      </c>
      <c r="BB233">
        <v>251.87826086956616</v>
      </c>
      <c r="BC233">
        <v>2872.434782608696</v>
      </c>
      <c r="BD233">
        <v>213.14999999999998</v>
      </c>
      <c r="BE233">
        <v>82.037383177570092</v>
      </c>
      <c r="BF233">
        <v>70.298260869565226</v>
      </c>
      <c r="BG233">
        <v>70.298260869565226</v>
      </c>
      <c r="BH233">
        <v>613.54999999999995</v>
      </c>
      <c r="BI233">
        <v>70.298260869565226</v>
      </c>
      <c r="BJ233">
        <v>763.304347826087</v>
      </c>
      <c r="BK233">
        <v>100.13888888888887</v>
      </c>
      <c r="BL233">
        <v>3001.9999999999995</v>
      </c>
      <c r="BM233">
        <v>2494.7999999999997</v>
      </c>
      <c r="BN233">
        <v>517.44000000000131</v>
      </c>
      <c r="BO233">
        <v>237.47499999999999</v>
      </c>
      <c r="BP233">
        <v>582.36956521742263</v>
      </c>
      <c r="BQ233">
        <v>80.843000000000004</v>
      </c>
      <c r="BR233">
        <v>44.276521739130445</v>
      </c>
      <c r="BS233">
        <v>1684253.9</v>
      </c>
      <c r="BT233">
        <v>17395.41999999994</v>
      </c>
      <c r="BU233" s="13" t="str">
        <f>WSP[[#This Row],[Tier]]&amp;" - "&amp;DOLLAR(WSP[[#This Row],[United States]],2)&amp;" USD"</f>
        <v>231 - $80.84 USD</v>
      </c>
    </row>
    <row r="234" spans="1:73" x14ac:dyDescent="0.25">
      <c r="A234">
        <v>232</v>
      </c>
      <c r="B234">
        <v>81.192999999999998</v>
      </c>
      <c r="C234">
        <v>6171.2</v>
      </c>
      <c r="D234">
        <v>580.29999999999995</v>
      </c>
      <c r="E234">
        <v>104.33181818181816</v>
      </c>
      <c r="F234">
        <v>70.602608695652179</v>
      </c>
      <c r="G234">
        <v>7028</v>
      </c>
      <c r="H234">
        <v>70.602608695652179</v>
      </c>
      <c r="I234">
        <v>161.69999999999999</v>
      </c>
      <c r="J234">
        <v>105.91304347826087</v>
      </c>
      <c r="K234">
        <v>81.192999999999998</v>
      </c>
      <c r="L234">
        <v>47530</v>
      </c>
      <c r="M234" t="s">
        <v>530</v>
      </c>
      <c r="N234">
        <v>151130</v>
      </c>
      <c r="O234">
        <v>40600</v>
      </c>
      <c r="P234">
        <v>487.2</v>
      </c>
      <c r="Q234">
        <v>70.602608695652179</v>
      </c>
      <c r="R234">
        <v>1411.5652173913045</v>
      </c>
      <c r="S234">
        <v>441.304347826087</v>
      </c>
      <c r="T234">
        <v>510.29999999999995</v>
      </c>
      <c r="U234">
        <v>70.602608695652179</v>
      </c>
      <c r="V234">
        <v>70.602608695652179</v>
      </c>
      <c r="W234">
        <v>70.602608695652179</v>
      </c>
      <c r="X234">
        <v>70.602608695652179</v>
      </c>
      <c r="Y234">
        <v>70.602608695652179</v>
      </c>
      <c r="Z234">
        <v>809.9</v>
      </c>
      <c r="AA234">
        <v>14115.652173913042</v>
      </c>
      <c r="AB234">
        <v>10555.3</v>
      </c>
      <c r="AC234">
        <v>2674</v>
      </c>
      <c r="AD234">
        <v>791000</v>
      </c>
      <c r="AE234">
        <v>70.602608695652179</v>
      </c>
      <c r="AF234">
        <v>385</v>
      </c>
      <c r="AG234">
        <v>70.602608695652179</v>
      </c>
      <c r="AH234">
        <v>7733.333333333333</v>
      </c>
      <c r="AI234">
        <v>12109.3</v>
      </c>
      <c r="AJ234">
        <v>72481.818181818177</v>
      </c>
      <c r="AK234">
        <v>70.602608695652179</v>
      </c>
      <c r="AL234">
        <v>100.46296296296295</v>
      </c>
      <c r="AM234">
        <v>188.81739130434659</v>
      </c>
      <c r="AN234">
        <v>70.602608695652179</v>
      </c>
      <c r="AO234">
        <v>250.6</v>
      </c>
      <c r="AP234">
        <v>70.602608695652179</v>
      </c>
      <c r="AQ234">
        <v>24184.3</v>
      </c>
      <c r="AR234">
        <v>1101.0999999999999</v>
      </c>
      <c r="AS234">
        <v>70.602608695652179</v>
      </c>
      <c r="AT234">
        <v>95.164999999999992</v>
      </c>
      <c r="AU234">
        <v>492.24</v>
      </c>
      <c r="AV234">
        <v>7643.2999999999993</v>
      </c>
      <c r="AW234">
        <v>219.24000000000035</v>
      </c>
      <c r="AX234">
        <v>3387.2999999999997</v>
      </c>
      <c r="AY234">
        <v>202.0808695652174</v>
      </c>
      <c r="AZ234">
        <v>70.602608695652179</v>
      </c>
      <c r="BA234">
        <v>293.71999999999753</v>
      </c>
      <c r="BB234">
        <v>252.97391304347923</v>
      </c>
      <c r="BC234">
        <v>2884.608695652174</v>
      </c>
      <c r="BD234">
        <v>213.5</v>
      </c>
      <c r="BE234">
        <v>82.364485981308405</v>
      </c>
      <c r="BF234">
        <v>70.602608695652179</v>
      </c>
      <c r="BG234">
        <v>70.602608695652179</v>
      </c>
      <c r="BH234">
        <v>615.29999999999995</v>
      </c>
      <c r="BI234">
        <v>70.602608695652179</v>
      </c>
      <c r="BJ234">
        <v>766.3478260869565</v>
      </c>
      <c r="BK234">
        <v>100.46296296296295</v>
      </c>
      <c r="BL234">
        <v>3017.3333333333326</v>
      </c>
      <c r="BM234">
        <v>2505.2999999999997</v>
      </c>
      <c r="BN234">
        <v>519.68000000000131</v>
      </c>
      <c r="BO234">
        <v>238.7</v>
      </c>
      <c r="BP234">
        <v>584.95652173916199</v>
      </c>
      <c r="BQ234">
        <v>81.192999999999998</v>
      </c>
      <c r="BR234">
        <v>44.428695652173921</v>
      </c>
      <c r="BS234">
        <v>1691545.7999999998</v>
      </c>
      <c r="BT234">
        <v>17470.73999999994</v>
      </c>
      <c r="BU234" s="13" t="str">
        <f>WSP[[#This Row],[Tier]]&amp;" - "&amp;DOLLAR(WSP[[#This Row],[United States]],2)&amp;" USD"</f>
        <v>232 - $81.19 USD</v>
      </c>
    </row>
    <row r="235" spans="1:73" x14ac:dyDescent="0.25">
      <c r="A235">
        <v>233</v>
      </c>
      <c r="B235">
        <v>81.543000000000006</v>
      </c>
      <c r="C235">
        <v>6197.7999999999993</v>
      </c>
      <c r="D235">
        <v>582.04999999999995</v>
      </c>
      <c r="E235">
        <v>104.80909090909088</v>
      </c>
      <c r="F235">
        <v>70.906956521739133</v>
      </c>
      <c r="G235">
        <v>7059.5</v>
      </c>
      <c r="H235">
        <v>70.906956521739133</v>
      </c>
      <c r="I235">
        <v>162.39999999999998</v>
      </c>
      <c r="J235">
        <v>106.3695652173913</v>
      </c>
      <c r="K235">
        <v>81.543000000000006</v>
      </c>
      <c r="L235">
        <v>47705</v>
      </c>
      <c r="M235" t="s">
        <v>530</v>
      </c>
      <c r="N235">
        <v>151480</v>
      </c>
      <c r="O235">
        <v>40775</v>
      </c>
      <c r="P235">
        <v>489.29999999999995</v>
      </c>
      <c r="Q235">
        <v>70.906956521739133</v>
      </c>
      <c r="R235">
        <v>1417.6521739130435</v>
      </c>
      <c r="S235">
        <v>442.82608695652175</v>
      </c>
      <c r="T235">
        <v>512.57499999999993</v>
      </c>
      <c r="U235">
        <v>70.906956521739133</v>
      </c>
      <c r="V235">
        <v>70.906956521739133</v>
      </c>
      <c r="W235">
        <v>70.906956521739133</v>
      </c>
      <c r="X235">
        <v>70.906956521739133</v>
      </c>
      <c r="Y235">
        <v>70.906956521739133</v>
      </c>
      <c r="Z235">
        <v>814.44999999999993</v>
      </c>
      <c r="AA235">
        <v>14176.521739130436</v>
      </c>
      <c r="AB235">
        <v>10600.8</v>
      </c>
      <c r="AC235">
        <v>2681</v>
      </c>
      <c r="AD235">
        <v>794500</v>
      </c>
      <c r="AE235">
        <v>70.906956521739133</v>
      </c>
      <c r="AF235">
        <v>386.75</v>
      </c>
      <c r="AG235">
        <v>70.906956521739133</v>
      </c>
      <c r="AH235">
        <v>7766.6666666666661</v>
      </c>
      <c r="AI235">
        <v>12161.8</v>
      </c>
      <c r="AJ235">
        <v>72799.999999999985</v>
      </c>
      <c r="AK235">
        <v>70.906956521739133</v>
      </c>
      <c r="AL235">
        <v>100.78703703703702</v>
      </c>
      <c r="AM235">
        <v>189.63913043478138</v>
      </c>
      <c r="AN235">
        <v>70.906956521739133</v>
      </c>
      <c r="AO235">
        <v>251.64999999999998</v>
      </c>
      <c r="AP235">
        <v>70.906956521739133</v>
      </c>
      <c r="AQ235">
        <v>24289.3</v>
      </c>
      <c r="AR235">
        <v>1106</v>
      </c>
      <c r="AS235">
        <v>70.906956521739133</v>
      </c>
      <c r="AT235">
        <v>95.514999999999986</v>
      </c>
      <c r="AU235">
        <v>493.64</v>
      </c>
      <c r="AV235">
        <v>7676.5499999999993</v>
      </c>
      <c r="AW235">
        <v>220.18500000000034</v>
      </c>
      <c r="AX235">
        <v>3401.2999999999997</v>
      </c>
      <c r="AY235">
        <v>202.6895652173913</v>
      </c>
      <c r="AZ235">
        <v>70.906956521739133</v>
      </c>
      <c r="BA235">
        <v>294.97999999999752</v>
      </c>
      <c r="BB235">
        <v>254.06956521739224</v>
      </c>
      <c r="BC235">
        <v>2896.7826086956525</v>
      </c>
      <c r="BD235">
        <v>213.85</v>
      </c>
      <c r="BE235">
        <v>82.691588785046719</v>
      </c>
      <c r="BF235">
        <v>70.906956521739133</v>
      </c>
      <c r="BG235">
        <v>70.906956521739133</v>
      </c>
      <c r="BH235">
        <v>617.04999999999995</v>
      </c>
      <c r="BI235">
        <v>70.906956521739133</v>
      </c>
      <c r="BJ235">
        <v>769.39130434782612</v>
      </c>
      <c r="BK235">
        <v>100.78703703703702</v>
      </c>
      <c r="BL235">
        <v>3032.6666666666665</v>
      </c>
      <c r="BM235">
        <v>2515.7999999999997</v>
      </c>
      <c r="BN235">
        <v>521.92000000000132</v>
      </c>
      <c r="BO235">
        <v>239.92499999999998</v>
      </c>
      <c r="BP235">
        <v>587.54347826090145</v>
      </c>
      <c r="BQ235">
        <v>81.543000000000006</v>
      </c>
      <c r="BR235">
        <v>44.580869565217398</v>
      </c>
      <c r="BS235">
        <v>1698837.7</v>
      </c>
      <c r="BT235">
        <v>17546.059999999939</v>
      </c>
      <c r="BU235" s="13" t="str">
        <f>WSP[[#This Row],[Tier]]&amp;" - "&amp;DOLLAR(WSP[[#This Row],[United States]],2)&amp;" USD"</f>
        <v>233 - $81.54 USD</v>
      </c>
    </row>
    <row r="236" spans="1:73" x14ac:dyDescent="0.25">
      <c r="A236">
        <v>234</v>
      </c>
      <c r="B236">
        <v>81.893000000000001</v>
      </c>
      <c r="C236">
        <v>6224.4</v>
      </c>
      <c r="D236">
        <v>583.79999999999995</v>
      </c>
      <c r="E236">
        <v>105.2863636363636</v>
      </c>
      <c r="F236">
        <v>71.211304347826086</v>
      </c>
      <c r="G236">
        <v>7091</v>
      </c>
      <c r="H236">
        <v>71.211304347826086</v>
      </c>
      <c r="I236">
        <v>163.1</v>
      </c>
      <c r="J236">
        <v>106.82608695652175</v>
      </c>
      <c r="K236">
        <v>81.893000000000001</v>
      </c>
      <c r="L236">
        <v>47880</v>
      </c>
      <c r="M236" t="s">
        <v>530</v>
      </c>
      <c r="N236">
        <v>151830</v>
      </c>
      <c r="O236">
        <v>40950</v>
      </c>
      <c r="P236">
        <v>491.4</v>
      </c>
      <c r="Q236">
        <v>71.211304347826086</v>
      </c>
      <c r="R236">
        <v>1423.7391304347825</v>
      </c>
      <c r="S236">
        <v>444.34782608695656</v>
      </c>
      <c r="T236">
        <v>514.85</v>
      </c>
      <c r="U236">
        <v>71.211304347826086</v>
      </c>
      <c r="V236">
        <v>71.211304347826086</v>
      </c>
      <c r="W236">
        <v>71.211304347826086</v>
      </c>
      <c r="X236">
        <v>71.211304347826086</v>
      </c>
      <c r="Y236">
        <v>71.211304347826086</v>
      </c>
      <c r="Z236">
        <v>819</v>
      </c>
      <c r="AA236">
        <v>14237.391304347828</v>
      </c>
      <c r="AB236">
        <v>10646.3</v>
      </c>
      <c r="AC236">
        <v>2688</v>
      </c>
      <c r="AD236">
        <v>798000</v>
      </c>
      <c r="AE236">
        <v>71.211304347826086</v>
      </c>
      <c r="AF236">
        <v>388.5</v>
      </c>
      <c r="AG236">
        <v>71.211304347826086</v>
      </c>
      <c r="AH236">
        <v>7800</v>
      </c>
      <c r="AI236">
        <v>12214.3</v>
      </c>
      <c r="AJ236">
        <v>73118.181818181809</v>
      </c>
      <c r="AK236">
        <v>71.211304347826086</v>
      </c>
      <c r="AL236">
        <v>101.1111111111111</v>
      </c>
      <c r="AM236">
        <v>190.46086956521614</v>
      </c>
      <c r="AN236">
        <v>71.211304347826086</v>
      </c>
      <c r="AO236">
        <v>252.7</v>
      </c>
      <c r="AP236">
        <v>71.211304347826086</v>
      </c>
      <c r="AQ236">
        <v>24394.3</v>
      </c>
      <c r="AR236">
        <v>1110.8999999999999</v>
      </c>
      <c r="AS236">
        <v>71.211304347826086</v>
      </c>
      <c r="AT236">
        <v>95.864999999999981</v>
      </c>
      <c r="AU236">
        <v>495.04</v>
      </c>
      <c r="AV236">
        <v>7709.7999999999993</v>
      </c>
      <c r="AW236">
        <v>221.13000000000036</v>
      </c>
      <c r="AX236">
        <v>3415.2999999999997</v>
      </c>
      <c r="AY236">
        <v>203.29826086956524</v>
      </c>
      <c r="AZ236">
        <v>71.211304347826086</v>
      </c>
      <c r="BA236">
        <v>296.23999999999745</v>
      </c>
      <c r="BB236">
        <v>255.1652173913053</v>
      </c>
      <c r="BC236">
        <v>2908.9565217391305</v>
      </c>
      <c r="BD236">
        <v>214.2</v>
      </c>
      <c r="BE236">
        <v>83.018691588785032</v>
      </c>
      <c r="BF236">
        <v>71.211304347826086</v>
      </c>
      <c r="BG236">
        <v>71.211304347826086</v>
      </c>
      <c r="BH236">
        <v>618.79999999999995</v>
      </c>
      <c r="BI236">
        <v>71.211304347826086</v>
      </c>
      <c r="BJ236">
        <v>772.43478260869563</v>
      </c>
      <c r="BK236">
        <v>101.1111111111111</v>
      </c>
      <c r="BL236">
        <v>3047.9999999999995</v>
      </c>
      <c r="BM236">
        <v>2526.2999999999997</v>
      </c>
      <c r="BN236">
        <v>524.16000000000133</v>
      </c>
      <c r="BO236">
        <v>241.14999999999998</v>
      </c>
      <c r="BP236">
        <v>590.1304347826408</v>
      </c>
      <c r="BQ236">
        <v>81.893000000000001</v>
      </c>
      <c r="BR236">
        <v>44.733043478260875</v>
      </c>
      <c r="BS236">
        <v>1706129.5999999999</v>
      </c>
      <c r="BT236">
        <v>17621.379999999939</v>
      </c>
      <c r="BU236" s="13" t="str">
        <f>WSP[[#This Row],[Tier]]&amp;" - "&amp;DOLLAR(WSP[[#This Row],[United States]],2)&amp;" USD"</f>
        <v>234 - $81.89 USD</v>
      </c>
    </row>
    <row r="237" spans="1:73" x14ac:dyDescent="0.25">
      <c r="A237">
        <v>235</v>
      </c>
      <c r="B237">
        <v>82.242999999999995</v>
      </c>
      <c r="C237">
        <v>6251</v>
      </c>
      <c r="D237">
        <v>585.54999999999995</v>
      </c>
      <c r="E237">
        <v>105.76363636363634</v>
      </c>
      <c r="F237">
        <v>71.515652173913054</v>
      </c>
      <c r="G237">
        <v>7122.5</v>
      </c>
      <c r="H237">
        <v>71.515652173913054</v>
      </c>
      <c r="I237">
        <v>163.79999999999998</v>
      </c>
      <c r="J237">
        <v>107.28260869565217</v>
      </c>
      <c r="K237">
        <v>82.242999999999995</v>
      </c>
      <c r="L237">
        <v>48055</v>
      </c>
      <c r="M237" t="s">
        <v>530</v>
      </c>
      <c r="N237">
        <v>152180</v>
      </c>
      <c r="O237">
        <v>41125</v>
      </c>
      <c r="P237">
        <v>493.49999999999994</v>
      </c>
      <c r="Q237">
        <v>71.515652173913054</v>
      </c>
      <c r="R237">
        <v>1429.8260869565217</v>
      </c>
      <c r="S237">
        <v>445.86956521739131</v>
      </c>
      <c r="T237">
        <v>517.125</v>
      </c>
      <c r="U237">
        <v>71.515652173913054</v>
      </c>
      <c r="V237">
        <v>71.515652173913054</v>
      </c>
      <c r="W237">
        <v>71.515652173913054</v>
      </c>
      <c r="X237">
        <v>71.515652173913054</v>
      </c>
      <c r="Y237">
        <v>71.515652173913054</v>
      </c>
      <c r="Z237">
        <v>823.55</v>
      </c>
      <c r="AA237">
        <v>14298.260869565218</v>
      </c>
      <c r="AB237">
        <v>10691.8</v>
      </c>
      <c r="AC237">
        <v>2695</v>
      </c>
      <c r="AD237">
        <v>801500</v>
      </c>
      <c r="AE237">
        <v>71.515652173913054</v>
      </c>
      <c r="AF237">
        <v>390.25</v>
      </c>
      <c r="AG237">
        <v>71.515652173913054</v>
      </c>
      <c r="AH237">
        <v>7833.333333333333</v>
      </c>
      <c r="AI237">
        <v>12266.8</v>
      </c>
      <c r="AJ237">
        <v>73436.363636363618</v>
      </c>
      <c r="AK237">
        <v>71.515652173913054</v>
      </c>
      <c r="AL237">
        <v>101.43518518518516</v>
      </c>
      <c r="AM237">
        <v>191.28260869565088</v>
      </c>
      <c r="AN237">
        <v>71.515652173913054</v>
      </c>
      <c r="AO237">
        <v>253.74999999999997</v>
      </c>
      <c r="AP237">
        <v>71.515652173913054</v>
      </c>
      <c r="AQ237">
        <v>24499.3</v>
      </c>
      <c r="AR237">
        <v>1115.8</v>
      </c>
      <c r="AS237">
        <v>71.515652173913054</v>
      </c>
      <c r="AT237">
        <v>96.214999999999989</v>
      </c>
      <c r="AU237">
        <v>496.44</v>
      </c>
      <c r="AV237">
        <v>7743.0499999999993</v>
      </c>
      <c r="AW237">
        <v>222.07500000000039</v>
      </c>
      <c r="AX237">
        <v>3429.2999999999997</v>
      </c>
      <c r="AY237">
        <v>203.90695652173915</v>
      </c>
      <c r="AZ237">
        <v>71.515652173913054</v>
      </c>
      <c r="BA237">
        <v>297.49999999999744</v>
      </c>
      <c r="BB237">
        <v>256.26086956521834</v>
      </c>
      <c r="BC237">
        <v>2921.130434782609</v>
      </c>
      <c r="BD237">
        <v>214.54999999999998</v>
      </c>
      <c r="BE237">
        <v>83.345794392523359</v>
      </c>
      <c r="BF237">
        <v>71.515652173913054</v>
      </c>
      <c r="BG237">
        <v>71.515652173913054</v>
      </c>
      <c r="BH237">
        <v>620.54999999999995</v>
      </c>
      <c r="BI237">
        <v>71.515652173913054</v>
      </c>
      <c r="BJ237">
        <v>775.47826086956513</v>
      </c>
      <c r="BK237">
        <v>101.43518518518516</v>
      </c>
      <c r="BL237">
        <v>3063.333333333333</v>
      </c>
      <c r="BM237">
        <v>2536.7999999999997</v>
      </c>
      <c r="BN237">
        <v>526.40000000000146</v>
      </c>
      <c r="BO237">
        <v>242.37499999999997</v>
      </c>
      <c r="BP237">
        <v>592.71739130438016</v>
      </c>
      <c r="BQ237">
        <v>82.242999999999995</v>
      </c>
      <c r="BR237">
        <v>44.885217391304352</v>
      </c>
      <c r="BS237">
        <v>1713421.5</v>
      </c>
      <c r="BT237">
        <v>17696.699999999939</v>
      </c>
      <c r="BU237" s="13" t="str">
        <f>WSP[[#This Row],[Tier]]&amp;" - "&amp;DOLLAR(WSP[[#This Row],[United States]],2)&amp;" USD"</f>
        <v>235 - $82.24 USD</v>
      </c>
    </row>
    <row r="238" spans="1:73" x14ac:dyDescent="0.25">
      <c r="A238">
        <v>236</v>
      </c>
      <c r="B238">
        <v>82.593000000000004</v>
      </c>
      <c r="C238">
        <v>6277.5999999999995</v>
      </c>
      <c r="D238">
        <v>587.29999999999995</v>
      </c>
      <c r="E238">
        <v>106.24090909090907</v>
      </c>
      <c r="F238">
        <v>71.820000000000007</v>
      </c>
      <c r="G238">
        <v>7154</v>
      </c>
      <c r="H238">
        <v>71.820000000000007</v>
      </c>
      <c r="I238">
        <v>164.5</v>
      </c>
      <c r="J238">
        <v>107.73913043478261</v>
      </c>
      <c r="K238">
        <v>82.593000000000004</v>
      </c>
      <c r="L238">
        <v>48230</v>
      </c>
      <c r="M238" t="s">
        <v>530</v>
      </c>
      <c r="N238">
        <v>152530</v>
      </c>
      <c r="O238">
        <v>41300</v>
      </c>
      <c r="P238">
        <v>495.59999999999997</v>
      </c>
      <c r="Q238">
        <v>71.820000000000007</v>
      </c>
      <c r="R238">
        <v>1435.9130434782608</v>
      </c>
      <c r="S238">
        <v>447.39130434782612</v>
      </c>
      <c r="T238">
        <v>519.4</v>
      </c>
      <c r="U238">
        <v>71.820000000000007</v>
      </c>
      <c r="V238">
        <v>71.820000000000007</v>
      </c>
      <c r="W238">
        <v>71.820000000000007</v>
      </c>
      <c r="X238">
        <v>71.820000000000007</v>
      </c>
      <c r="Y238">
        <v>71.820000000000007</v>
      </c>
      <c r="Z238">
        <v>828.09999999999991</v>
      </c>
      <c r="AA238">
        <v>14359.13043478261</v>
      </c>
      <c r="AB238">
        <v>10737.3</v>
      </c>
      <c r="AC238">
        <v>2702</v>
      </c>
      <c r="AD238">
        <v>805000</v>
      </c>
      <c r="AE238">
        <v>71.820000000000007</v>
      </c>
      <c r="AF238">
        <v>392</v>
      </c>
      <c r="AG238">
        <v>71.820000000000007</v>
      </c>
      <c r="AH238">
        <v>7866.6666666666661</v>
      </c>
      <c r="AI238">
        <v>12319.3</v>
      </c>
      <c r="AJ238">
        <v>73754.545454545441</v>
      </c>
      <c r="AK238">
        <v>71.820000000000007</v>
      </c>
      <c r="AL238">
        <v>101.75925925925924</v>
      </c>
      <c r="AM238">
        <v>192.10434782608564</v>
      </c>
      <c r="AN238">
        <v>71.820000000000007</v>
      </c>
      <c r="AO238">
        <v>254.79999999999998</v>
      </c>
      <c r="AP238">
        <v>71.820000000000007</v>
      </c>
      <c r="AQ238">
        <v>24604.3</v>
      </c>
      <c r="AR238">
        <v>1120.6999999999998</v>
      </c>
      <c r="AS238">
        <v>71.820000000000007</v>
      </c>
      <c r="AT238">
        <v>96.564999999999984</v>
      </c>
      <c r="AU238">
        <v>497.84</v>
      </c>
      <c r="AV238">
        <v>7776.2999999999993</v>
      </c>
      <c r="AW238">
        <v>223.02000000000041</v>
      </c>
      <c r="AX238">
        <v>3443.2999999999997</v>
      </c>
      <c r="AY238">
        <v>204.51565217391305</v>
      </c>
      <c r="AZ238">
        <v>71.820000000000007</v>
      </c>
      <c r="BA238">
        <v>298.75999999999738</v>
      </c>
      <c r="BB238">
        <v>257.35652173913144</v>
      </c>
      <c r="BC238">
        <v>2933.304347826087</v>
      </c>
      <c r="BD238">
        <v>214.89999999999998</v>
      </c>
      <c r="BE238">
        <v>83.672897196261673</v>
      </c>
      <c r="BF238">
        <v>71.820000000000007</v>
      </c>
      <c r="BG238">
        <v>71.820000000000007</v>
      </c>
      <c r="BH238">
        <v>622.29999999999995</v>
      </c>
      <c r="BI238">
        <v>71.820000000000007</v>
      </c>
      <c r="BJ238">
        <v>778.52173913043475</v>
      </c>
      <c r="BK238">
        <v>101.75925925925924</v>
      </c>
      <c r="BL238">
        <v>3078.6666666666661</v>
      </c>
      <c r="BM238">
        <v>2547.2999999999997</v>
      </c>
      <c r="BN238">
        <v>528.64000000000146</v>
      </c>
      <c r="BO238">
        <v>243.6</v>
      </c>
      <c r="BP238">
        <v>595.30434782611962</v>
      </c>
      <c r="BQ238">
        <v>82.593000000000004</v>
      </c>
      <c r="BR238">
        <v>45.037391304347828</v>
      </c>
      <c r="BS238">
        <v>1720713.4</v>
      </c>
      <c r="BT238">
        <v>17772.019999999935</v>
      </c>
      <c r="BU238" s="13" t="str">
        <f>WSP[[#This Row],[Tier]]&amp;" - "&amp;DOLLAR(WSP[[#This Row],[United States]],2)&amp;" USD"</f>
        <v>236 - $82.59 USD</v>
      </c>
    </row>
    <row r="239" spans="1:73" x14ac:dyDescent="0.25">
      <c r="A239">
        <v>237</v>
      </c>
      <c r="B239">
        <v>82.942999999999998</v>
      </c>
      <c r="C239">
        <v>6304.2</v>
      </c>
      <c r="D239">
        <v>589.04999999999995</v>
      </c>
      <c r="E239">
        <v>106.7181818181818</v>
      </c>
      <c r="F239">
        <v>72.124347826086961</v>
      </c>
      <c r="G239">
        <v>7185.4999999999991</v>
      </c>
      <c r="H239">
        <v>72.124347826086961</v>
      </c>
      <c r="I239">
        <v>165.2</v>
      </c>
      <c r="J239">
        <v>108.19565217391306</v>
      </c>
      <c r="K239">
        <v>82.942999999999998</v>
      </c>
      <c r="L239">
        <v>48405</v>
      </c>
      <c r="M239" t="s">
        <v>530</v>
      </c>
      <c r="N239">
        <v>152880</v>
      </c>
      <c r="O239">
        <v>41475</v>
      </c>
      <c r="P239">
        <v>497.7</v>
      </c>
      <c r="Q239">
        <v>72.124347826086961</v>
      </c>
      <c r="R239">
        <v>1442</v>
      </c>
      <c r="S239">
        <v>448.91304347826087</v>
      </c>
      <c r="T239">
        <v>521.67499999999995</v>
      </c>
      <c r="U239">
        <v>72.124347826086961</v>
      </c>
      <c r="V239">
        <v>72.124347826086961</v>
      </c>
      <c r="W239">
        <v>72.124347826086961</v>
      </c>
      <c r="X239">
        <v>72.124347826086961</v>
      </c>
      <c r="Y239">
        <v>72.124347826086961</v>
      </c>
      <c r="Z239">
        <v>832.65</v>
      </c>
      <c r="AA239">
        <v>14419.999999999998</v>
      </c>
      <c r="AB239">
        <v>10782.8</v>
      </c>
      <c r="AC239">
        <v>2709</v>
      </c>
      <c r="AD239">
        <v>808500</v>
      </c>
      <c r="AE239">
        <v>72.124347826086961</v>
      </c>
      <c r="AF239">
        <v>393.75</v>
      </c>
      <c r="AG239">
        <v>72.124347826086961</v>
      </c>
      <c r="AH239">
        <v>7899.9999999999982</v>
      </c>
      <c r="AI239">
        <v>12371.8</v>
      </c>
      <c r="AJ239">
        <v>74072.727272727265</v>
      </c>
      <c r="AK239">
        <v>72.124347826086961</v>
      </c>
      <c r="AL239">
        <v>102.08333333333331</v>
      </c>
      <c r="AM239">
        <v>192.92608695652044</v>
      </c>
      <c r="AN239">
        <v>72.124347826086961</v>
      </c>
      <c r="AO239">
        <v>255.85</v>
      </c>
      <c r="AP239">
        <v>72.124347826086961</v>
      </c>
      <c r="AQ239">
        <v>24709.3</v>
      </c>
      <c r="AR239">
        <v>1125.5999999999999</v>
      </c>
      <c r="AS239">
        <v>72.124347826086961</v>
      </c>
      <c r="AT239">
        <v>96.914999999999992</v>
      </c>
      <c r="AU239">
        <v>499.24</v>
      </c>
      <c r="AV239">
        <v>7809.5499999999993</v>
      </c>
      <c r="AW239">
        <v>223.96500000000043</v>
      </c>
      <c r="AX239">
        <v>3457.2999999999997</v>
      </c>
      <c r="AY239">
        <v>205.12434782608699</v>
      </c>
      <c r="AZ239">
        <v>72.124347826086961</v>
      </c>
      <c r="BA239">
        <v>300.01999999999737</v>
      </c>
      <c r="BB239">
        <v>258.45217391304448</v>
      </c>
      <c r="BC239">
        <v>2945.478260869565</v>
      </c>
      <c r="BD239">
        <v>215.25</v>
      </c>
      <c r="BE239">
        <v>84</v>
      </c>
      <c r="BF239">
        <v>72.124347826086961</v>
      </c>
      <c r="BG239">
        <v>72.124347826086961</v>
      </c>
      <c r="BH239">
        <v>624.04999999999995</v>
      </c>
      <c r="BI239">
        <v>72.124347826086961</v>
      </c>
      <c r="BJ239">
        <v>781.56521739130449</v>
      </c>
      <c r="BK239">
        <v>102.08333333333331</v>
      </c>
      <c r="BL239">
        <v>3094</v>
      </c>
      <c r="BM239">
        <v>2557.7999999999997</v>
      </c>
      <c r="BN239">
        <v>530.88000000000147</v>
      </c>
      <c r="BO239">
        <v>244.82499999999999</v>
      </c>
      <c r="BP239">
        <v>597.89130434785898</v>
      </c>
      <c r="BQ239">
        <v>82.942999999999998</v>
      </c>
      <c r="BR239">
        <v>45.189565217391312</v>
      </c>
      <c r="BS239">
        <v>1728005.2999999998</v>
      </c>
      <c r="BT239">
        <v>17847.339999999935</v>
      </c>
      <c r="BU239" s="13" t="str">
        <f>WSP[[#This Row],[Tier]]&amp;" - "&amp;DOLLAR(WSP[[#This Row],[United States]],2)&amp;" USD"</f>
        <v>237 - $82.94 USD</v>
      </c>
    </row>
    <row r="240" spans="1:73" x14ac:dyDescent="0.25">
      <c r="A240">
        <v>238</v>
      </c>
      <c r="B240">
        <v>83.293000000000006</v>
      </c>
      <c r="C240">
        <v>6330.7999999999993</v>
      </c>
      <c r="D240">
        <v>590.79999999999995</v>
      </c>
      <c r="E240">
        <v>107.19545454545454</v>
      </c>
      <c r="F240">
        <v>72.428695652173914</v>
      </c>
      <c r="G240">
        <v>7216.9999999999991</v>
      </c>
      <c r="H240">
        <v>72.428695652173914</v>
      </c>
      <c r="I240">
        <v>165.89999999999998</v>
      </c>
      <c r="J240">
        <v>108.65217391304348</v>
      </c>
      <c r="K240">
        <v>83.293000000000006</v>
      </c>
      <c r="L240">
        <v>48580</v>
      </c>
      <c r="M240" t="s">
        <v>530</v>
      </c>
      <c r="N240">
        <v>153230</v>
      </c>
      <c r="O240">
        <v>41650</v>
      </c>
      <c r="P240">
        <v>499.79999999999995</v>
      </c>
      <c r="Q240">
        <v>72.428695652173914</v>
      </c>
      <c r="R240">
        <v>1448.086956521739</v>
      </c>
      <c r="S240">
        <v>450.43478260869563</v>
      </c>
      <c r="T240">
        <v>523.94999999999993</v>
      </c>
      <c r="U240">
        <v>72.428695652173914</v>
      </c>
      <c r="V240">
        <v>72.428695652173914</v>
      </c>
      <c r="W240">
        <v>72.428695652173914</v>
      </c>
      <c r="X240">
        <v>72.428695652173914</v>
      </c>
      <c r="Y240">
        <v>72.428695652173914</v>
      </c>
      <c r="Z240">
        <v>837.19999999999993</v>
      </c>
      <c r="AA240">
        <v>14480.869565217392</v>
      </c>
      <c r="AB240">
        <v>10828.3</v>
      </c>
      <c r="AC240">
        <v>2716</v>
      </c>
      <c r="AD240">
        <v>812000</v>
      </c>
      <c r="AE240">
        <v>72.428695652173914</v>
      </c>
      <c r="AF240">
        <v>395.5</v>
      </c>
      <c r="AG240">
        <v>72.428695652173914</v>
      </c>
      <c r="AH240">
        <v>7933.3333333333321</v>
      </c>
      <c r="AI240">
        <v>12424.3</v>
      </c>
      <c r="AJ240">
        <v>74390.909090909074</v>
      </c>
      <c r="AK240">
        <v>72.428695652173914</v>
      </c>
      <c r="AL240">
        <v>102.40740740740739</v>
      </c>
      <c r="AM240">
        <v>193.74782608695517</v>
      </c>
      <c r="AN240">
        <v>72.428695652173914</v>
      </c>
      <c r="AO240">
        <v>256.89999999999998</v>
      </c>
      <c r="AP240">
        <v>72.428695652173914</v>
      </c>
      <c r="AQ240">
        <v>24814.3</v>
      </c>
      <c r="AR240">
        <v>1130.5</v>
      </c>
      <c r="AS240">
        <v>72.428695652173914</v>
      </c>
      <c r="AT240">
        <v>97.264999999999986</v>
      </c>
      <c r="AU240">
        <v>500.64</v>
      </c>
      <c r="AV240">
        <v>7842.7999999999993</v>
      </c>
      <c r="AW240">
        <v>224.91000000000042</v>
      </c>
      <c r="AX240">
        <v>3471.2999999999997</v>
      </c>
      <c r="AY240">
        <v>205.73304347826087</v>
      </c>
      <c r="AZ240">
        <v>72.428695652173914</v>
      </c>
      <c r="BA240">
        <v>301.27999999999736</v>
      </c>
      <c r="BB240">
        <v>259.54782608695751</v>
      </c>
      <c r="BC240">
        <v>2957.6521739130435</v>
      </c>
      <c r="BD240">
        <v>215.6</v>
      </c>
      <c r="BE240">
        <v>84.327102803738313</v>
      </c>
      <c r="BF240">
        <v>72.428695652173914</v>
      </c>
      <c r="BG240">
        <v>72.428695652173914</v>
      </c>
      <c r="BH240">
        <v>625.79999999999995</v>
      </c>
      <c r="BI240">
        <v>72.428695652173914</v>
      </c>
      <c r="BJ240">
        <v>784.60869565217399</v>
      </c>
      <c r="BK240">
        <v>102.40740740740739</v>
      </c>
      <c r="BL240">
        <v>3109.333333333333</v>
      </c>
      <c r="BM240">
        <v>2568.2999999999997</v>
      </c>
      <c r="BN240">
        <v>533.12000000000148</v>
      </c>
      <c r="BO240">
        <v>246.04999999999998</v>
      </c>
      <c r="BP240">
        <v>600.47826086959844</v>
      </c>
      <c r="BQ240">
        <v>83.293000000000006</v>
      </c>
      <c r="BR240">
        <v>45.341739130434789</v>
      </c>
      <c r="BS240">
        <v>1735297.2</v>
      </c>
      <c r="BT240">
        <v>17922.659999999934</v>
      </c>
      <c r="BU240" s="13" t="str">
        <f>WSP[[#This Row],[Tier]]&amp;" - "&amp;DOLLAR(WSP[[#This Row],[United States]],2)&amp;" USD"</f>
        <v>238 - $83.29 USD</v>
      </c>
    </row>
    <row r="241" spans="1:73" x14ac:dyDescent="0.25">
      <c r="A241">
        <v>239</v>
      </c>
      <c r="B241">
        <v>83.643000000000001</v>
      </c>
      <c r="C241">
        <v>6357.4</v>
      </c>
      <c r="D241">
        <v>592.54999999999995</v>
      </c>
      <c r="E241">
        <v>107.67272727272724</v>
      </c>
      <c r="F241">
        <v>72.733043478260882</v>
      </c>
      <c r="G241">
        <v>7248.4999999999991</v>
      </c>
      <c r="H241">
        <v>72.733043478260882</v>
      </c>
      <c r="I241">
        <v>166.6</v>
      </c>
      <c r="J241">
        <v>109.10869565217391</v>
      </c>
      <c r="K241">
        <v>83.643000000000001</v>
      </c>
      <c r="L241">
        <v>48755</v>
      </c>
      <c r="M241" t="s">
        <v>530</v>
      </c>
      <c r="N241">
        <v>153580</v>
      </c>
      <c r="O241">
        <v>41825</v>
      </c>
      <c r="P241">
        <v>501.9</v>
      </c>
      <c r="Q241">
        <v>72.733043478260882</v>
      </c>
      <c r="R241">
        <v>1454.1739130434785</v>
      </c>
      <c r="S241">
        <v>451.95652173913044</v>
      </c>
      <c r="T241">
        <v>526.22500000000002</v>
      </c>
      <c r="U241">
        <v>72.733043478260882</v>
      </c>
      <c r="V241">
        <v>72.733043478260882</v>
      </c>
      <c r="W241">
        <v>72.733043478260882</v>
      </c>
      <c r="X241">
        <v>72.733043478260882</v>
      </c>
      <c r="Y241">
        <v>72.733043478260882</v>
      </c>
      <c r="Z241">
        <v>841.75</v>
      </c>
      <c r="AA241">
        <v>14541.739130434784</v>
      </c>
      <c r="AB241">
        <v>10873.8</v>
      </c>
      <c r="AC241">
        <v>2723</v>
      </c>
      <c r="AD241">
        <v>815500</v>
      </c>
      <c r="AE241">
        <v>72.733043478260882</v>
      </c>
      <c r="AF241">
        <v>397.25</v>
      </c>
      <c r="AG241">
        <v>72.733043478260882</v>
      </c>
      <c r="AH241">
        <v>7966.6666666666652</v>
      </c>
      <c r="AI241">
        <v>12476.8</v>
      </c>
      <c r="AJ241">
        <v>74709.090909090897</v>
      </c>
      <c r="AK241">
        <v>72.733043478260882</v>
      </c>
      <c r="AL241">
        <v>102.73148148148147</v>
      </c>
      <c r="AM241">
        <v>194.56956521738994</v>
      </c>
      <c r="AN241">
        <v>72.733043478260882</v>
      </c>
      <c r="AO241">
        <v>257.95</v>
      </c>
      <c r="AP241">
        <v>72.733043478260882</v>
      </c>
      <c r="AQ241">
        <v>24919.3</v>
      </c>
      <c r="AR241">
        <v>1135.3999999999999</v>
      </c>
      <c r="AS241">
        <v>72.733043478260882</v>
      </c>
      <c r="AT241">
        <v>97.614999999999981</v>
      </c>
      <c r="AU241">
        <v>502.04</v>
      </c>
      <c r="AV241">
        <v>7876.0499999999993</v>
      </c>
      <c r="AW241">
        <v>225.85500000000044</v>
      </c>
      <c r="AX241">
        <v>3485.2999999999997</v>
      </c>
      <c r="AY241">
        <v>206.34173913043477</v>
      </c>
      <c r="AZ241">
        <v>72.733043478260882</v>
      </c>
      <c r="BA241">
        <v>302.53999999999729</v>
      </c>
      <c r="BB241">
        <v>260.64347826087055</v>
      </c>
      <c r="BC241">
        <v>2969.8260869565215</v>
      </c>
      <c r="BD241">
        <v>215.95</v>
      </c>
      <c r="BE241">
        <v>84.654205607476626</v>
      </c>
      <c r="BF241">
        <v>72.733043478260882</v>
      </c>
      <c r="BG241">
        <v>72.733043478260882</v>
      </c>
      <c r="BH241">
        <v>627.54999999999995</v>
      </c>
      <c r="BI241">
        <v>72.733043478260882</v>
      </c>
      <c r="BJ241">
        <v>787.6521739130435</v>
      </c>
      <c r="BK241">
        <v>102.73148148148147</v>
      </c>
      <c r="BL241">
        <v>3124.6666666666665</v>
      </c>
      <c r="BM241">
        <v>2578.7999999999997</v>
      </c>
      <c r="BN241">
        <v>535.36000000000149</v>
      </c>
      <c r="BO241">
        <v>247.27499999999998</v>
      </c>
      <c r="BP241">
        <v>603.06521739133791</v>
      </c>
      <c r="BQ241">
        <v>83.643000000000001</v>
      </c>
      <c r="BR241">
        <v>45.493913043478265</v>
      </c>
      <c r="BS241">
        <v>1742589.0999999999</v>
      </c>
      <c r="BT241">
        <v>17997.979999999934</v>
      </c>
      <c r="BU241" s="13" t="str">
        <f>WSP[[#This Row],[Tier]]&amp;" - "&amp;DOLLAR(WSP[[#This Row],[United States]],2)&amp;" USD"</f>
        <v>239 - $83.64 USD</v>
      </c>
    </row>
    <row r="242" spans="1:73" x14ac:dyDescent="0.25">
      <c r="A242">
        <v>240</v>
      </c>
      <c r="B242">
        <v>83.992999999999995</v>
      </c>
      <c r="C242">
        <v>6384</v>
      </c>
      <c r="D242">
        <v>594.29999999999995</v>
      </c>
      <c r="E242">
        <v>108.14999999999998</v>
      </c>
      <c r="F242">
        <v>73.037391304347821</v>
      </c>
      <c r="G242">
        <v>7279.9999999999991</v>
      </c>
      <c r="H242">
        <v>73.037391304347821</v>
      </c>
      <c r="I242">
        <v>167.29999999999998</v>
      </c>
      <c r="J242">
        <v>109.56521739130434</v>
      </c>
      <c r="K242">
        <v>83.992999999999995</v>
      </c>
      <c r="L242">
        <v>48930</v>
      </c>
      <c r="M242" t="s">
        <v>530</v>
      </c>
      <c r="N242">
        <v>153930</v>
      </c>
      <c r="O242">
        <v>42000</v>
      </c>
      <c r="P242">
        <v>503.99999999999994</v>
      </c>
      <c r="Q242">
        <v>73.037391304347821</v>
      </c>
      <c r="R242">
        <v>1460.2608695652175</v>
      </c>
      <c r="S242">
        <v>453.47826086956519</v>
      </c>
      <c r="T242">
        <v>528.5</v>
      </c>
      <c r="U242">
        <v>73.037391304347821</v>
      </c>
      <c r="V242">
        <v>73.037391304347821</v>
      </c>
      <c r="W242">
        <v>73.037391304347821</v>
      </c>
      <c r="X242">
        <v>73.037391304347821</v>
      </c>
      <c r="Y242">
        <v>73.037391304347821</v>
      </c>
      <c r="Z242">
        <v>846.3</v>
      </c>
      <c r="AA242">
        <v>14602.608695652174</v>
      </c>
      <c r="AB242">
        <v>10919.3</v>
      </c>
      <c r="AC242">
        <v>2730</v>
      </c>
      <c r="AD242">
        <v>819000</v>
      </c>
      <c r="AE242">
        <v>73.037391304347821</v>
      </c>
      <c r="AF242">
        <v>399</v>
      </c>
      <c r="AG242">
        <v>73.037391304347821</v>
      </c>
      <c r="AH242">
        <v>7999.9999999999991</v>
      </c>
      <c r="AI242">
        <v>12529.3</v>
      </c>
      <c r="AJ242">
        <v>75027.272727272721</v>
      </c>
      <c r="AK242">
        <v>73.037391304347821</v>
      </c>
      <c r="AL242">
        <v>103.05555555555553</v>
      </c>
      <c r="AM242">
        <v>195.39130434782473</v>
      </c>
      <c r="AN242">
        <v>73.037391304347821</v>
      </c>
      <c r="AO242">
        <v>259</v>
      </c>
      <c r="AP242">
        <v>73.037391304347821</v>
      </c>
      <c r="AQ242">
        <v>25024.3</v>
      </c>
      <c r="AR242">
        <v>1140.3</v>
      </c>
      <c r="AS242">
        <v>73.037391304347821</v>
      </c>
      <c r="AT242">
        <v>97.964999999999989</v>
      </c>
      <c r="AU242">
        <v>503.44</v>
      </c>
      <c r="AV242">
        <v>7909.2999999999993</v>
      </c>
      <c r="AW242">
        <v>226.80000000000047</v>
      </c>
      <c r="AX242">
        <v>3499.2999999999997</v>
      </c>
      <c r="AY242">
        <v>206.95043478260871</v>
      </c>
      <c r="AZ242">
        <v>73.037391304347821</v>
      </c>
      <c r="BA242">
        <v>303.79999999999728</v>
      </c>
      <c r="BB242">
        <v>261.73913043478365</v>
      </c>
      <c r="BC242">
        <v>2982</v>
      </c>
      <c r="BD242">
        <v>216.29999999999998</v>
      </c>
      <c r="BE242">
        <v>84.98130841121494</v>
      </c>
      <c r="BF242">
        <v>73.037391304347821</v>
      </c>
      <c r="BG242">
        <v>73.037391304347821</v>
      </c>
      <c r="BH242">
        <v>629.29999999999995</v>
      </c>
      <c r="BI242">
        <v>73.037391304347821</v>
      </c>
      <c r="BJ242">
        <v>790.69565217391312</v>
      </c>
      <c r="BK242">
        <v>103.05555555555553</v>
      </c>
      <c r="BL242">
        <v>3139.9999999999995</v>
      </c>
      <c r="BM242">
        <v>2589.2999999999997</v>
      </c>
      <c r="BN242">
        <v>537.6000000000015</v>
      </c>
      <c r="BO242">
        <v>248.49999999999997</v>
      </c>
      <c r="BP242">
        <v>605.65217391307726</v>
      </c>
      <c r="BQ242">
        <v>83.992999999999995</v>
      </c>
      <c r="BR242">
        <v>45.646086956521749</v>
      </c>
      <c r="BS242">
        <v>1749881</v>
      </c>
      <c r="BT242">
        <v>18073.299999999934</v>
      </c>
      <c r="BU242" s="13" t="str">
        <f>WSP[[#This Row],[Tier]]&amp;" - "&amp;DOLLAR(WSP[[#This Row],[United States]],2)&amp;" USD"</f>
        <v>240 - $83.99 USD</v>
      </c>
    </row>
    <row r="243" spans="1:73" x14ac:dyDescent="0.25">
      <c r="A243">
        <v>241</v>
      </c>
      <c r="B243">
        <v>84.343000000000004</v>
      </c>
      <c r="C243">
        <v>6410.5999999999995</v>
      </c>
      <c r="D243">
        <v>596.04999999999995</v>
      </c>
      <c r="E243">
        <v>108.62727272727271</v>
      </c>
      <c r="F243">
        <v>73.341739130434789</v>
      </c>
      <c r="G243">
        <v>7311.4999999999991</v>
      </c>
      <c r="H243">
        <v>73.341739130434789</v>
      </c>
      <c r="I243">
        <v>168</v>
      </c>
      <c r="J243">
        <v>110.0217391304348</v>
      </c>
      <c r="K243">
        <v>84.343000000000004</v>
      </c>
      <c r="L243">
        <v>49105</v>
      </c>
      <c r="M243" t="s">
        <v>530</v>
      </c>
      <c r="N243">
        <v>154280</v>
      </c>
      <c r="O243">
        <v>42175</v>
      </c>
      <c r="P243">
        <v>506.09999999999997</v>
      </c>
      <c r="Q243">
        <v>73.341739130434789</v>
      </c>
      <c r="R243">
        <v>1466.3478260869567</v>
      </c>
      <c r="S243">
        <v>454.99999999999994</v>
      </c>
      <c r="T243">
        <v>530.77499999999998</v>
      </c>
      <c r="U243">
        <v>73.341739130434789</v>
      </c>
      <c r="V243">
        <v>73.341739130434789</v>
      </c>
      <c r="W243">
        <v>73.341739130434789</v>
      </c>
      <c r="X243">
        <v>73.341739130434789</v>
      </c>
      <c r="Y243">
        <v>73.341739130434789</v>
      </c>
      <c r="Z243">
        <v>850.84999999999991</v>
      </c>
      <c r="AA243">
        <v>14663.478260869566</v>
      </c>
      <c r="AB243">
        <v>10964.8</v>
      </c>
      <c r="AC243">
        <v>2737</v>
      </c>
      <c r="AD243">
        <v>822500</v>
      </c>
      <c r="AE243">
        <v>73.341739130434789</v>
      </c>
      <c r="AF243">
        <v>400.75</v>
      </c>
      <c r="AG243">
        <v>73.341739130434789</v>
      </c>
      <c r="AH243">
        <v>8033.3333333333321</v>
      </c>
      <c r="AI243">
        <v>12581.8</v>
      </c>
      <c r="AJ243">
        <v>75345.454545454544</v>
      </c>
      <c r="AK243">
        <v>73.341739130434789</v>
      </c>
      <c r="AL243">
        <v>103.3796296296296</v>
      </c>
      <c r="AM243">
        <v>196.21304347825946</v>
      </c>
      <c r="AN243">
        <v>73.341739130434789</v>
      </c>
      <c r="AO243">
        <v>260.05</v>
      </c>
      <c r="AP243">
        <v>73.341739130434789</v>
      </c>
      <c r="AQ243">
        <v>25129.3</v>
      </c>
      <c r="AR243">
        <v>1145.1999999999998</v>
      </c>
      <c r="AS243">
        <v>73.341739130434789</v>
      </c>
      <c r="AT243">
        <v>98.314999999999984</v>
      </c>
      <c r="AU243">
        <v>504.84</v>
      </c>
      <c r="AV243">
        <v>7942.5499999999993</v>
      </c>
      <c r="AW243">
        <v>227.74500000000049</v>
      </c>
      <c r="AX243">
        <v>3513.2999999999997</v>
      </c>
      <c r="AY243">
        <v>207.55913043478262</v>
      </c>
      <c r="AZ243">
        <v>73.341739130434789</v>
      </c>
      <c r="BA243">
        <v>305.05999999999722</v>
      </c>
      <c r="BB243">
        <v>262.83478260869663</v>
      </c>
      <c r="BC243">
        <v>2994.173913043478</v>
      </c>
      <c r="BD243">
        <v>216.64999999999998</v>
      </c>
      <c r="BE243">
        <v>85.308411214953267</v>
      </c>
      <c r="BF243">
        <v>73.341739130434789</v>
      </c>
      <c r="BG243">
        <v>73.341739130434789</v>
      </c>
      <c r="BH243">
        <v>631.04999999999995</v>
      </c>
      <c r="BI243">
        <v>73.341739130434789</v>
      </c>
      <c r="BJ243">
        <v>793.73913043478262</v>
      </c>
      <c r="BK243">
        <v>103.3796296296296</v>
      </c>
      <c r="BL243">
        <v>3155.333333333333</v>
      </c>
      <c r="BM243">
        <v>2599.7999999999997</v>
      </c>
      <c r="BN243">
        <v>539.84000000000162</v>
      </c>
      <c r="BO243">
        <v>249.72499999999999</v>
      </c>
      <c r="BP243">
        <v>608.23913043481662</v>
      </c>
      <c r="BQ243">
        <v>84.343000000000004</v>
      </c>
      <c r="BR243">
        <v>45.798260869565226</v>
      </c>
      <c r="BS243">
        <v>1757172.9</v>
      </c>
      <c r="BT243">
        <v>18148.61999999993</v>
      </c>
      <c r="BU243" s="13" t="str">
        <f>WSP[[#This Row],[Tier]]&amp;" - "&amp;DOLLAR(WSP[[#This Row],[United States]],2)&amp;" USD"</f>
        <v>241 - $84.34 USD</v>
      </c>
    </row>
    <row r="244" spans="1:73" x14ac:dyDescent="0.25">
      <c r="A244">
        <v>242</v>
      </c>
      <c r="B244">
        <v>84.692999999999998</v>
      </c>
      <c r="C244">
        <v>6437.2</v>
      </c>
      <c r="D244">
        <v>597.79999999999995</v>
      </c>
      <c r="E244">
        <v>109.10454545454543</v>
      </c>
      <c r="F244">
        <v>73.646086956521742</v>
      </c>
      <c r="G244">
        <v>7342.9999999999991</v>
      </c>
      <c r="H244">
        <v>73.646086956521742</v>
      </c>
      <c r="I244">
        <v>168.7</v>
      </c>
      <c r="J244">
        <v>110.47826086956522</v>
      </c>
      <c r="K244">
        <v>84.692999999999998</v>
      </c>
      <c r="L244">
        <v>49280</v>
      </c>
      <c r="M244" t="s">
        <v>530</v>
      </c>
      <c r="N244">
        <v>154630</v>
      </c>
      <c r="O244">
        <v>42350</v>
      </c>
      <c r="P244">
        <v>508.2</v>
      </c>
      <c r="Q244">
        <v>73.646086956521742</v>
      </c>
      <c r="R244">
        <v>1472.4347826086957</v>
      </c>
      <c r="S244">
        <v>456.52173913043481</v>
      </c>
      <c r="T244">
        <v>533.04999999999995</v>
      </c>
      <c r="U244">
        <v>73.646086956521742</v>
      </c>
      <c r="V244">
        <v>73.646086956521742</v>
      </c>
      <c r="W244">
        <v>73.646086956521742</v>
      </c>
      <c r="X244">
        <v>73.646086956521742</v>
      </c>
      <c r="Y244">
        <v>73.646086956521742</v>
      </c>
      <c r="Z244">
        <v>855.4</v>
      </c>
      <c r="AA244">
        <v>14724.347826086956</v>
      </c>
      <c r="AB244">
        <v>11010.3</v>
      </c>
      <c r="AC244">
        <v>2744</v>
      </c>
      <c r="AD244">
        <v>826000</v>
      </c>
      <c r="AE244">
        <v>73.646086956521742</v>
      </c>
      <c r="AF244">
        <v>402.5</v>
      </c>
      <c r="AG244">
        <v>73.646086956521742</v>
      </c>
      <c r="AH244">
        <v>8066.6666666666652</v>
      </c>
      <c r="AI244">
        <v>12634.3</v>
      </c>
      <c r="AJ244">
        <v>75663.636363636353</v>
      </c>
      <c r="AK244">
        <v>73.646086956521742</v>
      </c>
      <c r="AL244">
        <v>103.7037037037037</v>
      </c>
      <c r="AM244">
        <v>197.03478260869423</v>
      </c>
      <c r="AN244">
        <v>73.646086956521742</v>
      </c>
      <c r="AO244">
        <v>261.09999999999997</v>
      </c>
      <c r="AP244">
        <v>73.646086956521742</v>
      </c>
      <c r="AQ244">
        <v>25234.3</v>
      </c>
      <c r="AR244">
        <v>1150.0999999999999</v>
      </c>
      <c r="AS244">
        <v>73.646086956521742</v>
      </c>
      <c r="AT244">
        <v>98.664999999999992</v>
      </c>
      <c r="AU244">
        <v>506.24</v>
      </c>
      <c r="AV244">
        <v>7975.7999999999993</v>
      </c>
      <c r="AW244">
        <v>228.69000000000048</v>
      </c>
      <c r="AX244">
        <v>3527.2999999999997</v>
      </c>
      <c r="AY244">
        <v>208.16782608695652</v>
      </c>
      <c r="AZ244">
        <v>73.646086956521742</v>
      </c>
      <c r="BA244">
        <v>306.31999999999721</v>
      </c>
      <c r="BB244">
        <v>263.93043478260972</v>
      </c>
      <c r="BC244">
        <v>3006.347826086957</v>
      </c>
      <c r="BD244">
        <v>217</v>
      </c>
      <c r="BE244">
        <v>85.63551401869158</v>
      </c>
      <c r="BF244">
        <v>73.646086956521742</v>
      </c>
      <c r="BG244">
        <v>73.646086956521742</v>
      </c>
      <c r="BH244">
        <v>632.79999999999995</v>
      </c>
      <c r="BI244">
        <v>73.646086956521742</v>
      </c>
      <c r="BJ244">
        <v>796.78260869565224</v>
      </c>
      <c r="BK244">
        <v>103.7037037037037</v>
      </c>
      <c r="BL244">
        <v>3170.6666666666661</v>
      </c>
      <c r="BM244">
        <v>2610.2999999999997</v>
      </c>
      <c r="BN244">
        <v>542.08000000000163</v>
      </c>
      <c r="BO244">
        <v>250.95</v>
      </c>
      <c r="BP244">
        <v>610.82608695655608</v>
      </c>
      <c r="BQ244">
        <v>84.692999999999998</v>
      </c>
      <c r="BR244">
        <v>45.950434782608696</v>
      </c>
      <c r="BS244">
        <v>1764464.7999999998</v>
      </c>
      <c r="BT244">
        <v>18223.93999999993</v>
      </c>
      <c r="BU244" s="13" t="str">
        <f>WSP[[#This Row],[Tier]]&amp;" - "&amp;DOLLAR(WSP[[#This Row],[United States]],2)&amp;" USD"</f>
        <v>242 - $84.69 USD</v>
      </c>
    </row>
    <row r="245" spans="1:73" x14ac:dyDescent="0.25">
      <c r="A245">
        <v>243</v>
      </c>
      <c r="B245">
        <v>85.043000000000006</v>
      </c>
      <c r="C245">
        <v>6463.7999999999993</v>
      </c>
      <c r="D245">
        <v>599.54999999999995</v>
      </c>
      <c r="E245">
        <v>109.58181818181816</v>
      </c>
      <c r="F245">
        <v>73.95043478260871</v>
      </c>
      <c r="G245">
        <v>7374.4999999999991</v>
      </c>
      <c r="H245">
        <v>73.95043478260871</v>
      </c>
      <c r="I245">
        <v>169.39999999999998</v>
      </c>
      <c r="J245">
        <v>110.93478260869564</v>
      </c>
      <c r="K245">
        <v>85.043000000000006</v>
      </c>
      <c r="L245">
        <v>49455</v>
      </c>
      <c r="M245" t="s">
        <v>530</v>
      </c>
      <c r="N245">
        <v>154980</v>
      </c>
      <c r="O245">
        <v>42525</v>
      </c>
      <c r="P245">
        <v>510.29999999999995</v>
      </c>
      <c r="Q245">
        <v>73.95043478260871</v>
      </c>
      <c r="R245">
        <v>1478.5217391304348</v>
      </c>
      <c r="S245">
        <v>458.04347826086962</v>
      </c>
      <c r="T245">
        <v>535.32499999999993</v>
      </c>
      <c r="U245">
        <v>73.95043478260871</v>
      </c>
      <c r="V245">
        <v>73.95043478260871</v>
      </c>
      <c r="W245">
        <v>73.95043478260871</v>
      </c>
      <c r="X245">
        <v>73.95043478260871</v>
      </c>
      <c r="Y245">
        <v>73.95043478260871</v>
      </c>
      <c r="Z245">
        <v>859.94999999999993</v>
      </c>
      <c r="AA245">
        <v>14785.217391304348</v>
      </c>
      <c r="AB245">
        <v>11055.8</v>
      </c>
      <c r="AC245">
        <v>2751</v>
      </c>
      <c r="AD245">
        <v>829500</v>
      </c>
      <c r="AE245">
        <v>73.95043478260871</v>
      </c>
      <c r="AF245">
        <v>404.25</v>
      </c>
      <c r="AG245">
        <v>73.95043478260871</v>
      </c>
      <c r="AH245">
        <v>8099.9999999999991</v>
      </c>
      <c r="AI245">
        <v>12686.8</v>
      </c>
      <c r="AJ245">
        <v>75981.818181818162</v>
      </c>
      <c r="AK245">
        <v>73.95043478260871</v>
      </c>
      <c r="AL245">
        <v>104.02777777777777</v>
      </c>
      <c r="AM245">
        <v>197.85652173912899</v>
      </c>
      <c r="AN245">
        <v>73.95043478260871</v>
      </c>
      <c r="AO245">
        <v>262.14999999999998</v>
      </c>
      <c r="AP245">
        <v>73.95043478260871</v>
      </c>
      <c r="AQ245">
        <v>25339.3</v>
      </c>
      <c r="AR245">
        <v>1155</v>
      </c>
      <c r="AS245">
        <v>73.95043478260871</v>
      </c>
      <c r="AT245">
        <v>99.014999999999986</v>
      </c>
      <c r="AU245">
        <v>507.64</v>
      </c>
      <c r="AV245">
        <v>8009.0499999999993</v>
      </c>
      <c r="AW245">
        <v>229.6350000000005</v>
      </c>
      <c r="AX245">
        <v>3541.2999999999997</v>
      </c>
      <c r="AY245">
        <v>208.77652173913046</v>
      </c>
      <c r="AZ245">
        <v>73.95043478260871</v>
      </c>
      <c r="BA245">
        <v>307.5799999999972</v>
      </c>
      <c r="BB245">
        <v>265.02608695652276</v>
      </c>
      <c r="BC245">
        <v>3018.521739130435</v>
      </c>
      <c r="BD245">
        <v>217.35</v>
      </c>
      <c r="BE245">
        <v>85.962616822429908</v>
      </c>
      <c r="BF245">
        <v>73.95043478260871</v>
      </c>
      <c r="BG245">
        <v>73.95043478260871</v>
      </c>
      <c r="BH245">
        <v>634.54999999999995</v>
      </c>
      <c r="BI245">
        <v>73.95043478260871</v>
      </c>
      <c r="BJ245">
        <v>799.82608695652175</v>
      </c>
      <c r="BK245">
        <v>104.02777777777777</v>
      </c>
      <c r="BL245">
        <v>3186</v>
      </c>
      <c r="BM245">
        <v>2620.7999999999997</v>
      </c>
      <c r="BN245">
        <v>544.32000000000164</v>
      </c>
      <c r="BO245">
        <v>252.17499999999998</v>
      </c>
      <c r="BP245">
        <v>613.41304347829544</v>
      </c>
      <c r="BQ245">
        <v>85.043000000000006</v>
      </c>
      <c r="BR245">
        <v>46.102608695652179</v>
      </c>
      <c r="BS245">
        <v>1771756.7</v>
      </c>
      <c r="BT245">
        <v>18299.259999999929</v>
      </c>
      <c r="BU245" s="13" t="str">
        <f>WSP[[#This Row],[Tier]]&amp;" - "&amp;DOLLAR(WSP[[#This Row],[United States]],2)&amp;" USD"</f>
        <v>243 - $85.04 USD</v>
      </c>
    </row>
    <row r="246" spans="1:73" x14ac:dyDescent="0.25">
      <c r="A246">
        <v>244</v>
      </c>
      <c r="B246">
        <v>85.393000000000001</v>
      </c>
      <c r="C246">
        <v>6490.4</v>
      </c>
      <c r="D246">
        <v>601.29999999999995</v>
      </c>
      <c r="E246">
        <v>110.05909090909088</v>
      </c>
      <c r="F246">
        <v>74.254782608695649</v>
      </c>
      <c r="G246">
        <v>7405.9999999999991</v>
      </c>
      <c r="H246">
        <v>74.254782608695649</v>
      </c>
      <c r="I246">
        <v>170.1</v>
      </c>
      <c r="J246">
        <v>111.39130434782609</v>
      </c>
      <c r="K246">
        <v>85.393000000000001</v>
      </c>
      <c r="L246">
        <v>49630</v>
      </c>
      <c r="M246" t="s">
        <v>530</v>
      </c>
      <c r="N246">
        <v>155330</v>
      </c>
      <c r="O246">
        <v>42700</v>
      </c>
      <c r="P246">
        <v>512.4</v>
      </c>
      <c r="Q246">
        <v>74.254782608695649</v>
      </c>
      <c r="R246">
        <v>1484.608695652174</v>
      </c>
      <c r="S246">
        <v>459.56521739130437</v>
      </c>
      <c r="T246">
        <v>537.59999999999991</v>
      </c>
      <c r="U246">
        <v>74.254782608695649</v>
      </c>
      <c r="V246">
        <v>74.254782608695649</v>
      </c>
      <c r="W246">
        <v>74.254782608695649</v>
      </c>
      <c r="X246">
        <v>74.254782608695649</v>
      </c>
      <c r="Y246">
        <v>74.254782608695649</v>
      </c>
      <c r="Z246">
        <v>864.5</v>
      </c>
      <c r="AA246">
        <v>14846.08695652174</v>
      </c>
      <c r="AB246">
        <v>11101.3</v>
      </c>
      <c r="AC246">
        <v>2758</v>
      </c>
      <c r="AD246">
        <v>833000</v>
      </c>
      <c r="AE246">
        <v>74.254782608695649</v>
      </c>
      <c r="AF246">
        <v>406</v>
      </c>
      <c r="AG246">
        <v>74.254782608695649</v>
      </c>
      <c r="AH246">
        <v>8133.3333333333321</v>
      </c>
      <c r="AI246">
        <v>12739.3</v>
      </c>
      <c r="AJ246">
        <v>76299.999999999985</v>
      </c>
      <c r="AK246">
        <v>74.254782608695649</v>
      </c>
      <c r="AL246">
        <v>104.35185185185185</v>
      </c>
      <c r="AM246">
        <v>198.67826086956373</v>
      </c>
      <c r="AN246">
        <v>74.254782608695649</v>
      </c>
      <c r="AO246">
        <v>263.2</v>
      </c>
      <c r="AP246">
        <v>74.254782608695649</v>
      </c>
      <c r="AQ246">
        <v>25444.3</v>
      </c>
      <c r="AR246">
        <v>1159.8999999999999</v>
      </c>
      <c r="AS246">
        <v>74.254782608695649</v>
      </c>
      <c r="AT246">
        <v>99.364999999999981</v>
      </c>
      <c r="AU246">
        <v>509.04</v>
      </c>
      <c r="AV246">
        <v>8042.2999999999993</v>
      </c>
      <c r="AW246">
        <v>230.58000000000052</v>
      </c>
      <c r="AX246">
        <v>3555.2999999999997</v>
      </c>
      <c r="AY246">
        <v>209.38521739130437</v>
      </c>
      <c r="AZ246">
        <v>74.254782608695649</v>
      </c>
      <c r="BA246">
        <v>308.83999999999713</v>
      </c>
      <c r="BB246">
        <v>266.12173913043586</v>
      </c>
      <c r="BC246">
        <v>3030.6956521739135</v>
      </c>
      <c r="BD246">
        <v>217.7</v>
      </c>
      <c r="BE246">
        <v>86.289719626168221</v>
      </c>
      <c r="BF246">
        <v>74.254782608695649</v>
      </c>
      <c r="BG246">
        <v>74.254782608695649</v>
      </c>
      <c r="BH246">
        <v>636.29999999999995</v>
      </c>
      <c r="BI246">
        <v>74.254782608695649</v>
      </c>
      <c r="BJ246">
        <v>802.86956521739125</v>
      </c>
      <c r="BK246">
        <v>104.35185185185185</v>
      </c>
      <c r="BL246">
        <v>3201.333333333333</v>
      </c>
      <c r="BM246">
        <v>2631.2999999999997</v>
      </c>
      <c r="BN246">
        <v>546.56000000000165</v>
      </c>
      <c r="BO246">
        <v>253.39999999999998</v>
      </c>
      <c r="BP246">
        <v>616.0000000000349</v>
      </c>
      <c r="BQ246">
        <v>85.393000000000001</v>
      </c>
      <c r="BR246">
        <v>46.254782608695656</v>
      </c>
      <c r="BS246">
        <v>1779048.5999999999</v>
      </c>
      <c r="BT246">
        <v>18374.579999999929</v>
      </c>
      <c r="BU246" s="13" t="str">
        <f>WSP[[#This Row],[Tier]]&amp;" - "&amp;DOLLAR(WSP[[#This Row],[United States]],2)&amp;" USD"</f>
        <v>244 - $85.39 USD</v>
      </c>
    </row>
    <row r="247" spans="1:73" x14ac:dyDescent="0.25">
      <c r="A247">
        <v>245</v>
      </c>
      <c r="B247">
        <v>85.742999999999995</v>
      </c>
      <c r="C247">
        <v>6517</v>
      </c>
      <c r="D247">
        <v>603.04999999999995</v>
      </c>
      <c r="E247">
        <v>110.5363636363636</v>
      </c>
      <c r="F247">
        <v>74.559130434782617</v>
      </c>
      <c r="G247">
        <v>7437.4999999999991</v>
      </c>
      <c r="H247">
        <v>74.559130434782617</v>
      </c>
      <c r="I247">
        <v>170.79999999999998</v>
      </c>
      <c r="J247">
        <v>111.84782608695653</v>
      </c>
      <c r="K247">
        <v>85.742999999999995</v>
      </c>
      <c r="L247">
        <v>49805</v>
      </c>
      <c r="M247" t="s">
        <v>530</v>
      </c>
      <c r="N247">
        <v>155680</v>
      </c>
      <c r="O247">
        <v>42875</v>
      </c>
      <c r="P247">
        <v>514.5</v>
      </c>
      <c r="Q247">
        <v>74.559130434782617</v>
      </c>
      <c r="R247">
        <v>1490.695652173913</v>
      </c>
      <c r="S247">
        <v>461.08695652173913</v>
      </c>
      <c r="T247">
        <v>539.875</v>
      </c>
      <c r="U247">
        <v>74.559130434782617</v>
      </c>
      <c r="V247">
        <v>74.559130434782617</v>
      </c>
      <c r="W247">
        <v>74.559130434782617</v>
      </c>
      <c r="X247">
        <v>74.559130434782617</v>
      </c>
      <c r="Y247">
        <v>74.559130434782617</v>
      </c>
      <c r="Z247">
        <v>869.05</v>
      </c>
      <c r="AA247">
        <v>14906.95652173913</v>
      </c>
      <c r="AB247">
        <v>11146.8</v>
      </c>
      <c r="AC247">
        <v>2765</v>
      </c>
      <c r="AD247">
        <v>836500</v>
      </c>
      <c r="AE247">
        <v>74.559130434782617</v>
      </c>
      <c r="AF247">
        <v>407.75</v>
      </c>
      <c r="AG247">
        <v>74.559130434782617</v>
      </c>
      <c r="AH247">
        <v>8166.6666666666661</v>
      </c>
      <c r="AI247">
        <v>12791.8</v>
      </c>
      <c r="AJ247">
        <v>76618.181818181809</v>
      </c>
      <c r="AK247">
        <v>74.559130434782617</v>
      </c>
      <c r="AL247">
        <v>104.67592592592592</v>
      </c>
      <c r="AM247">
        <v>199.49999999999852</v>
      </c>
      <c r="AN247">
        <v>74.559130434782617</v>
      </c>
      <c r="AO247">
        <v>264.25</v>
      </c>
      <c r="AP247">
        <v>74.559130434782617</v>
      </c>
      <c r="AQ247">
        <v>25549.3</v>
      </c>
      <c r="AR247">
        <v>1164.8</v>
      </c>
      <c r="AS247">
        <v>74.559130434782617</v>
      </c>
      <c r="AT247">
        <v>99.714999999999989</v>
      </c>
      <c r="AU247">
        <v>510.44</v>
      </c>
      <c r="AV247">
        <v>8075.5499999999993</v>
      </c>
      <c r="AW247">
        <v>231.52500000000055</v>
      </c>
      <c r="AX247">
        <v>3569.2999999999997</v>
      </c>
      <c r="AY247">
        <v>209.9939130434783</v>
      </c>
      <c r="AZ247">
        <v>74.559130434782617</v>
      </c>
      <c r="BA247">
        <v>310.09999999999712</v>
      </c>
      <c r="BB247">
        <v>267.21739130434884</v>
      </c>
      <c r="BC247">
        <v>3042.8695652173915</v>
      </c>
      <c r="BD247">
        <v>218.04999999999998</v>
      </c>
      <c r="BE247">
        <v>86.616822429906534</v>
      </c>
      <c r="BF247">
        <v>74.559130434782617</v>
      </c>
      <c r="BG247">
        <v>74.559130434782617</v>
      </c>
      <c r="BH247">
        <v>638.04999999999995</v>
      </c>
      <c r="BI247">
        <v>74.559130434782617</v>
      </c>
      <c r="BJ247">
        <v>805.91304347826087</v>
      </c>
      <c r="BK247">
        <v>104.67592592592592</v>
      </c>
      <c r="BL247">
        <v>3216.6666666666665</v>
      </c>
      <c r="BM247">
        <v>2641.7999999999997</v>
      </c>
      <c r="BN247">
        <v>548.80000000000166</v>
      </c>
      <c r="BO247">
        <v>254.62499999999997</v>
      </c>
      <c r="BP247">
        <v>618.58695652177437</v>
      </c>
      <c r="BQ247">
        <v>85.742999999999995</v>
      </c>
      <c r="BR247">
        <v>46.406956521739133</v>
      </c>
      <c r="BS247">
        <v>1786340.5</v>
      </c>
      <c r="BT247">
        <v>18449.899999999929</v>
      </c>
      <c r="BU247" s="13" t="str">
        <f>WSP[[#This Row],[Tier]]&amp;" - "&amp;DOLLAR(WSP[[#This Row],[United States]],2)&amp;" USD"</f>
        <v>245 - $85.74 USD</v>
      </c>
    </row>
    <row r="248" spans="1:73" x14ac:dyDescent="0.25">
      <c r="A248">
        <v>246</v>
      </c>
      <c r="B248">
        <v>86.093000000000004</v>
      </c>
      <c r="C248">
        <v>6543.5999999999995</v>
      </c>
      <c r="D248">
        <v>604.79999999999995</v>
      </c>
      <c r="E248">
        <v>111.01363636363634</v>
      </c>
      <c r="F248">
        <v>74.86347826086957</v>
      </c>
      <c r="G248">
        <v>7468.9999999999991</v>
      </c>
      <c r="H248">
        <v>74.86347826086957</v>
      </c>
      <c r="I248">
        <v>171.5</v>
      </c>
      <c r="J248">
        <v>112.30434782608695</v>
      </c>
      <c r="K248">
        <v>86.093000000000004</v>
      </c>
      <c r="L248">
        <v>49980</v>
      </c>
      <c r="M248" t="s">
        <v>530</v>
      </c>
      <c r="N248">
        <v>156030</v>
      </c>
      <c r="O248">
        <v>43050</v>
      </c>
      <c r="P248">
        <v>516.6</v>
      </c>
      <c r="Q248">
        <v>74.86347826086957</v>
      </c>
      <c r="R248">
        <v>1496.7826086956522</v>
      </c>
      <c r="S248">
        <v>462.60869565217394</v>
      </c>
      <c r="T248">
        <v>542.15</v>
      </c>
      <c r="U248">
        <v>74.86347826086957</v>
      </c>
      <c r="V248">
        <v>74.86347826086957</v>
      </c>
      <c r="W248">
        <v>74.86347826086957</v>
      </c>
      <c r="X248">
        <v>74.86347826086957</v>
      </c>
      <c r="Y248">
        <v>74.86347826086957</v>
      </c>
      <c r="Z248">
        <v>873.59999999999991</v>
      </c>
      <c r="AA248">
        <v>14967.826086956522</v>
      </c>
      <c r="AB248">
        <v>11192.3</v>
      </c>
      <c r="AC248">
        <v>2772</v>
      </c>
      <c r="AD248">
        <v>840000</v>
      </c>
      <c r="AE248">
        <v>74.86347826086957</v>
      </c>
      <c r="AF248">
        <v>409.5</v>
      </c>
      <c r="AG248">
        <v>74.86347826086957</v>
      </c>
      <c r="AH248">
        <v>8200</v>
      </c>
      <c r="AI248">
        <v>12844.3</v>
      </c>
      <c r="AJ248">
        <v>76936.363636363618</v>
      </c>
      <c r="AK248">
        <v>74.86347826086957</v>
      </c>
      <c r="AL248">
        <v>105</v>
      </c>
      <c r="AM248">
        <v>200.32173913043329</v>
      </c>
      <c r="AN248">
        <v>74.86347826086957</v>
      </c>
      <c r="AO248">
        <v>265.3</v>
      </c>
      <c r="AP248">
        <v>74.86347826086957</v>
      </c>
      <c r="AQ248">
        <v>25654.3</v>
      </c>
      <c r="AR248">
        <v>1169.6999999999998</v>
      </c>
      <c r="AS248">
        <v>74.86347826086957</v>
      </c>
      <c r="AT248">
        <v>100.06499999999998</v>
      </c>
      <c r="AU248">
        <v>511.84</v>
      </c>
      <c r="AV248">
        <v>8108.7999999999993</v>
      </c>
      <c r="AW248">
        <v>232.47000000000057</v>
      </c>
      <c r="AX248">
        <v>3583.2999999999997</v>
      </c>
      <c r="AY248">
        <v>210.60260869565218</v>
      </c>
      <c r="AZ248">
        <v>74.86347826086957</v>
      </c>
      <c r="BA248">
        <v>311.35999999999706</v>
      </c>
      <c r="BB248">
        <v>268.31304347826193</v>
      </c>
      <c r="BC248">
        <v>3055.0434782608695</v>
      </c>
      <c r="BD248">
        <v>218.39999999999998</v>
      </c>
      <c r="BE248">
        <v>86.943925233644848</v>
      </c>
      <c r="BF248">
        <v>74.86347826086957</v>
      </c>
      <c r="BG248">
        <v>74.86347826086957</v>
      </c>
      <c r="BH248">
        <v>639.79999999999995</v>
      </c>
      <c r="BI248">
        <v>74.86347826086957</v>
      </c>
      <c r="BJ248">
        <v>808.95652173913038</v>
      </c>
      <c r="BK248">
        <v>105</v>
      </c>
      <c r="BL248">
        <v>3231.9999999999995</v>
      </c>
      <c r="BM248">
        <v>2652.2999999999997</v>
      </c>
      <c r="BN248">
        <v>551.04000000000178</v>
      </c>
      <c r="BO248">
        <v>255.85</v>
      </c>
      <c r="BP248">
        <v>621.17391304351372</v>
      </c>
      <c r="BQ248">
        <v>86.093000000000004</v>
      </c>
      <c r="BR248">
        <v>46.559130434782617</v>
      </c>
      <c r="BS248">
        <v>1793632.4</v>
      </c>
      <c r="BT248">
        <v>18525.219999999925</v>
      </c>
      <c r="BU248" s="13" t="str">
        <f>WSP[[#This Row],[Tier]]&amp;" - "&amp;DOLLAR(WSP[[#This Row],[United States]],2)&amp;" USD"</f>
        <v>246 - $86.09 USD</v>
      </c>
    </row>
    <row r="249" spans="1:73" x14ac:dyDescent="0.25">
      <c r="A249">
        <v>247</v>
      </c>
      <c r="B249">
        <v>86.442999999999998</v>
      </c>
      <c r="C249">
        <v>6570.2</v>
      </c>
      <c r="D249">
        <v>606.54999999999995</v>
      </c>
      <c r="E249">
        <v>111.49090909090907</v>
      </c>
      <c r="F249">
        <v>75.167826086956538</v>
      </c>
      <c r="G249">
        <v>7500.4999999999991</v>
      </c>
      <c r="H249">
        <v>75.167826086956538</v>
      </c>
      <c r="I249">
        <v>172.2</v>
      </c>
      <c r="J249">
        <v>112.7608695652174</v>
      </c>
      <c r="K249">
        <v>86.442999999999998</v>
      </c>
      <c r="L249">
        <v>50155</v>
      </c>
      <c r="M249" t="s">
        <v>530</v>
      </c>
      <c r="N249">
        <v>156380</v>
      </c>
      <c r="O249">
        <v>43225</v>
      </c>
      <c r="P249">
        <v>518.69999999999993</v>
      </c>
      <c r="Q249">
        <v>75.167826086956538</v>
      </c>
      <c r="R249">
        <v>1502.8695652173913</v>
      </c>
      <c r="S249">
        <v>464.13043478260869</v>
      </c>
      <c r="T249">
        <v>544.42499999999995</v>
      </c>
      <c r="U249">
        <v>75.167826086956538</v>
      </c>
      <c r="V249">
        <v>75.167826086956538</v>
      </c>
      <c r="W249">
        <v>75.167826086956538</v>
      </c>
      <c r="X249">
        <v>75.167826086956538</v>
      </c>
      <c r="Y249">
        <v>75.167826086956538</v>
      </c>
      <c r="Z249">
        <v>878.15</v>
      </c>
      <c r="AA249">
        <v>15028.695652173914</v>
      </c>
      <c r="AB249">
        <v>11237.8</v>
      </c>
      <c r="AC249">
        <v>2779</v>
      </c>
      <c r="AD249">
        <v>843500</v>
      </c>
      <c r="AE249">
        <v>75.167826086956538</v>
      </c>
      <c r="AF249">
        <v>411.25</v>
      </c>
      <c r="AG249">
        <v>75.167826086956538</v>
      </c>
      <c r="AH249">
        <v>8233.3333333333321</v>
      </c>
      <c r="AI249">
        <v>12896.8</v>
      </c>
      <c r="AJ249">
        <v>77254.545454545441</v>
      </c>
      <c r="AK249">
        <v>75.167826086956538</v>
      </c>
      <c r="AL249">
        <v>105.32407407407406</v>
      </c>
      <c r="AM249">
        <v>201.14347826086802</v>
      </c>
      <c r="AN249">
        <v>75.167826086956538</v>
      </c>
      <c r="AO249">
        <v>266.34999999999997</v>
      </c>
      <c r="AP249">
        <v>75.167826086956538</v>
      </c>
      <c r="AQ249">
        <v>25759.3</v>
      </c>
      <c r="AR249">
        <v>1174.5999999999999</v>
      </c>
      <c r="AS249">
        <v>75.167826086956538</v>
      </c>
      <c r="AT249">
        <v>100.41499999999999</v>
      </c>
      <c r="AU249">
        <v>513.24</v>
      </c>
      <c r="AV249">
        <v>8142.0499999999993</v>
      </c>
      <c r="AW249">
        <v>233.41500000000056</v>
      </c>
      <c r="AX249">
        <v>3597.2999999999997</v>
      </c>
      <c r="AY249">
        <v>211.21130434782609</v>
      </c>
      <c r="AZ249">
        <v>75.167826086956538</v>
      </c>
      <c r="BA249">
        <v>312.61999999999705</v>
      </c>
      <c r="BB249">
        <v>269.40869565217497</v>
      </c>
      <c r="BC249">
        <v>3067.217391304348</v>
      </c>
      <c r="BD249">
        <v>218.75</v>
      </c>
      <c r="BE249">
        <v>87.271028037383175</v>
      </c>
      <c r="BF249">
        <v>75.167826086956538</v>
      </c>
      <c r="BG249">
        <v>75.167826086956538</v>
      </c>
      <c r="BH249">
        <v>641.54999999999995</v>
      </c>
      <c r="BI249">
        <v>75.167826086956538</v>
      </c>
      <c r="BJ249">
        <v>812</v>
      </c>
      <c r="BK249">
        <v>105.32407407407406</v>
      </c>
      <c r="BL249">
        <v>3247.3333333333335</v>
      </c>
      <c r="BM249">
        <v>2662.7999999999997</v>
      </c>
      <c r="BN249">
        <v>553.28000000000179</v>
      </c>
      <c r="BO249">
        <v>257.07499999999999</v>
      </c>
      <c r="BP249">
        <v>623.76086956525307</v>
      </c>
      <c r="BQ249">
        <v>86.442999999999998</v>
      </c>
      <c r="BR249">
        <v>46.711304347826093</v>
      </c>
      <c r="BS249">
        <v>1800924.2999999998</v>
      </c>
      <c r="BT249">
        <v>18600.539999999924</v>
      </c>
      <c r="BU249" s="13" t="str">
        <f>WSP[[#This Row],[Tier]]&amp;" - "&amp;DOLLAR(WSP[[#This Row],[United States]],2)&amp;" USD"</f>
        <v>247 - $86.44 USD</v>
      </c>
    </row>
    <row r="250" spans="1:73" x14ac:dyDescent="0.25">
      <c r="A250">
        <v>248</v>
      </c>
      <c r="B250">
        <v>86.793000000000006</v>
      </c>
      <c r="C250">
        <v>6596.7999999999993</v>
      </c>
      <c r="D250">
        <v>608.29999999999995</v>
      </c>
      <c r="E250">
        <v>111.9681818181818</v>
      </c>
      <c r="F250">
        <v>75.472173913043477</v>
      </c>
      <c r="G250">
        <v>7531.9999999999991</v>
      </c>
      <c r="H250">
        <v>75.472173913043477</v>
      </c>
      <c r="I250">
        <v>172.89999999999998</v>
      </c>
      <c r="J250">
        <v>113.21739130434783</v>
      </c>
      <c r="K250">
        <v>86.793000000000006</v>
      </c>
      <c r="L250">
        <v>50330</v>
      </c>
      <c r="M250" t="s">
        <v>530</v>
      </c>
      <c r="N250">
        <v>156730</v>
      </c>
      <c r="O250">
        <v>43400</v>
      </c>
      <c r="P250">
        <v>520.79999999999995</v>
      </c>
      <c r="Q250">
        <v>75.472173913043477</v>
      </c>
      <c r="R250">
        <v>1508.9565217391303</v>
      </c>
      <c r="S250">
        <v>465.6521739130435</v>
      </c>
      <c r="T250">
        <v>546.69999999999993</v>
      </c>
      <c r="U250">
        <v>75.472173913043477</v>
      </c>
      <c r="V250">
        <v>75.472173913043477</v>
      </c>
      <c r="W250">
        <v>75.472173913043477</v>
      </c>
      <c r="X250">
        <v>75.472173913043477</v>
      </c>
      <c r="Y250">
        <v>75.472173913043477</v>
      </c>
      <c r="Z250">
        <v>882.69999999999993</v>
      </c>
      <c r="AA250">
        <v>15089.565217391304</v>
      </c>
      <c r="AB250">
        <v>11283.3</v>
      </c>
      <c r="AC250">
        <v>2786</v>
      </c>
      <c r="AD250">
        <v>847000</v>
      </c>
      <c r="AE250">
        <v>75.472173913043477</v>
      </c>
      <c r="AF250">
        <v>413</v>
      </c>
      <c r="AG250">
        <v>75.472173913043477</v>
      </c>
      <c r="AH250">
        <v>8266.6666666666661</v>
      </c>
      <c r="AI250">
        <v>12949.3</v>
      </c>
      <c r="AJ250">
        <v>77572.727272727265</v>
      </c>
      <c r="AK250">
        <v>75.472173913043477</v>
      </c>
      <c r="AL250">
        <v>105.64814814814814</v>
      </c>
      <c r="AM250">
        <v>201.96521739130282</v>
      </c>
      <c r="AN250">
        <v>75.472173913043477</v>
      </c>
      <c r="AO250">
        <v>267.39999999999998</v>
      </c>
      <c r="AP250">
        <v>75.472173913043477</v>
      </c>
      <c r="AQ250">
        <v>25864.3</v>
      </c>
      <c r="AR250">
        <v>1179.5</v>
      </c>
      <c r="AS250">
        <v>75.472173913043477</v>
      </c>
      <c r="AT250">
        <v>100.76499999999999</v>
      </c>
      <c r="AU250">
        <v>514.64</v>
      </c>
      <c r="AV250">
        <v>8175.2999999999993</v>
      </c>
      <c r="AW250">
        <v>234.36000000000058</v>
      </c>
      <c r="AX250">
        <v>3611.2999999999997</v>
      </c>
      <c r="AY250">
        <v>211.82</v>
      </c>
      <c r="AZ250">
        <v>75.472173913043477</v>
      </c>
      <c r="BA250">
        <v>313.87999999999704</v>
      </c>
      <c r="BB250">
        <v>270.50434782608801</v>
      </c>
      <c r="BC250">
        <v>3079.391304347826</v>
      </c>
      <c r="BD250">
        <v>219.1</v>
      </c>
      <c r="BE250">
        <v>87.598130841121488</v>
      </c>
      <c r="BF250">
        <v>75.472173913043477</v>
      </c>
      <c r="BG250">
        <v>75.472173913043477</v>
      </c>
      <c r="BH250">
        <v>643.29999999999995</v>
      </c>
      <c r="BI250">
        <v>75.472173913043477</v>
      </c>
      <c r="BJ250">
        <v>815.04347826086951</v>
      </c>
      <c r="BK250">
        <v>105.64814814814814</v>
      </c>
      <c r="BL250">
        <v>3262.6666666666665</v>
      </c>
      <c r="BM250">
        <v>2673.2999999999997</v>
      </c>
      <c r="BN250">
        <v>555.5200000000018</v>
      </c>
      <c r="BO250">
        <v>258.3</v>
      </c>
      <c r="BP250">
        <v>626.34782608699254</v>
      </c>
      <c r="BQ250">
        <v>86.793000000000006</v>
      </c>
      <c r="BR250">
        <v>46.863478260869577</v>
      </c>
      <c r="BS250">
        <v>1808216.2</v>
      </c>
      <c r="BT250">
        <v>18675.859999999924</v>
      </c>
      <c r="BU250" s="13" t="str">
        <f>WSP[[#This Row],[Tier]]&amp;" - "&amp;DOLLAR(WSP[[#This Row],[United States]],2)&amp;" USD"</f>
        <v>248 - $86.79 USD</v>
      </c>
    </row>
    <row r="251" spans="1:73" x14ac:dyDescent="0.25">
      <c r="A251">
        <v>249</v>
      </c>
      <c r="B251">
        <v>87.143000000000001</v>
      </c>
      <c r="C251">
        <v>6623.4</v>
      </c>
      <c r="D251">
        <v>610.04999999999995</v>
      </c>
      <c r="E251">
        <v>112.44545454545452</v>
      </c>
      <c r="F251">
        <v>75.776521739130445</v>
      </c>
      <c r="G251">
        <v>7563.4999999999991</v>
      </c>
      <c r="H251">
        <v>75.776521739130445</v>
      </c>
      <c r="I251">
        <v>173.6</v>
      </c>
      <c r="J251">
        <v>113.67391304347825</v>
      </c>
      <c r="K251">
        <v>87.143000000000001</v>
      </c>
      <c r="L251">
        <v>50505</v>
      </c>
      <c r="M251" t="s">
        <v>530</v>
      </c>
      <c r="N251">
        <v>157080</v>
      </c>
      <c r="O251">
        <v>43575</v>
      </c>
      <c r="P251">
        <v>522.9</v>
      </c>
      <c r="Q251">
        <v>75.776521739130445</v>
      </c>
      <c r="R251">
        <v>1515.0434782608695</v>
      </c>
      <c r="S251">
        <v>467.17391304347825</v>
      </c>
      <c r="T251">
        <v>548.97499999999991</v>
      </c>
      <c r="U251">
        <v>75.776521739130445</v>
      </c>
      <c r="V251">
        <v>75.776521739130445</v>
      </c>
      <c r="W251">
        <v>75.776521739130445</v>
      </c>
      <c r="X251">
        <v>75.776521739130445</v>
      </c>
      <c r="Y251">
        <v>75.776521739130445</v>
      </c>
      <c r="Z251">
        <v>887.25</v>
      </c>
      <c r="AA251">
        <v>15150.434782608696</v>
      </c>
      <c r="AB251">
        <v>11328.8</v>
      </c>
      <c r="AC251">
        <v>2793</v>
      </c>
      <c r="AD251">
        <v>850500</v>
      </c>
      <c r="AE251">
        <v>75.776521739130445</v>
      </c>
      <c r="AF251">
        <v>414.75</v>
      </c>
      <c r="AG251">
        <v>75.776521739130445</v>
      </c>
      <c r="AH251">
        <v>8300</v>
      </c>
      <c r="AI251">
        <v>13001.8</v>
      </c>
      <c r="AJ251">
        <v>77890.909090909074</v>
      </c>
      <c r="AK251">
        <v>75.776521739130445</v>
      </c>
      <c r="AL251">
        <v>105.97222222222221</v>
      </c>
      <c r="AM251">
        <v>202.78695652173758</v>
      </c>
      <c r="AN251">
        <v>75.776521739130445</v>
      </c>
      <c r="AO251">
        <v>268.45</v>
      </c>
      <c r="AP251">
        <v>75.776521739130445</v>
      </c>
      <c r="AQ251">
        <v>25969.3</v>
      </c>
      <c r="AR251">
        <v>1184.3999999999999</v>
      </c>
      <c r="AS251">
        <v>75.776521739130445</v>
      </c>
      <c r="AT251">
        <v>101.11499999999998</v>
      </c>
      <c r="AU251">
        <v>516.04</v>
      </c>
      <c r="AV251">
        <v>8208.5499999999993</v>
      </c>
      <c r="AW251">
        <v>235.3050000000006</v>
      </c>
      <c r="AX251">
        <v>3625.2999999999997</v>
      </c>
      <c r="AY251">
        <v>212.42869565217393</v>
      </c>
      <c r="AZ251">
        <v>75.776521739130445</v>
      </c>
      <c r="BA251">
        <v>315.13999999999697</v>
      </c>
      <c r="BB251">
        <v>271.60000000000105</v>
      </c>
      <c r="BC251">
        <v>3091.5652173913045</v>
      </c>
      <c r="BD251">
        <v>219.45</v>
      </c>
      <c r="BE251">
        <v>87.925233644859802</v>
      </c>
      <c r="BF251">
        <v>75.776521739130445</v>
      </c>
      <c r="BG251">
        <v>75.776521739130445</v>
      </c>
      <c r="BH251">
        <v>645.04999999999995</v>
      </c>
      <c r="BI251">
        <v>75.776521739130445</v>
      </c>
      <c r="BJ251">
        <v>818.08695652173924</v>
      </c>
      <c r="BK251">
        <v>105.97222222222221</v>
      </c>
      <c r="BL251">
        <v>3277.9999999999995</v>
      </c>
      <c r="BM251">
        <v>2683.7999999999997</v>
      </c>
      <c r="BN251">
        <v>557.76000000000181</v>
      </c>
      <c r="BO251">
        <v>259.52499999999998</v>
      </c>
      <c r="BP251">
        <v>628.93478260873189</v>
      </c>
      <c r="BQ251">
        <v>87.143000000000001</v>
      </c>
      <c r="BR251">
        <v>47.015652173913054</v>
      </c>
      <c r="BS251">
        <v>1815508.0999999999</v>
      </c>
      <c r="BT251">
        <v>18751.179999999924</v>
      </c>
      <c r="BU251" s="13" t="str">
        <f>WSP[[#This Row],[Tier]]&amp;" - "&amp;DOLLAR(WSP[[#This Row],[United States]],2)&amp;" USD"</f>
        <v>249 - $87.14 USD</v>
      </c>
    </row>
    <row r="252" spans="1:73" x14ac:dyDescent="0.25">
      <c r="A252">
        <v>250</v>
      </c>
      <c r="B252">
        <v>87.492999999999995</v>
      </c>
      <c r="C252">
        <v>6650</v>
      </c>
      <c r="D252">
        <v>611.79999999999995</v>
      </c>
      <c r="E252">
        <v>112.92272727272724</v>
      </c>
      <c r="F252">
        <v>76.080869565217398</v>
      </c>
      <c r="G252">
        <v>7594.9999999999991</v>
      </c>
      <c r="H252">
        <v>76.080869565217398</v>
      </c>
      <c r="I252">
        <v>174.29999999999998</v>
      </c>
      <c r="J252">
        <v>114.1304347826087</v>
      </c>
      <c r="K252">
        <v>87.492999999999995</v>
      </c>
      <c r="L252">
        <v>50680</v>
      </c>
      <c r="M252" t="s">
        <v>530</v>
      </c>
      <c r="N252">
        <v>157430</v>
      </c>
      <c r="O252">
        <v>43750</v>
      </c>
      <c r="P252">
        <v>525</v>
      </c>
      <c r="Q252">
        <v>76.080869565217398</v>
      </c>
      <c r="R252">
        <v>1521.1304347826085</v>
      </c>
      <c r="S252">
        <v>468.695652173913</v>
      </c>
      <c r="T252">
        <v>551.25</v>
      </c>
      <c r="U252">
        <v>76.080869565217398</v>
      </c>
      <c r="V252">
        <v>76.080869565217398</v>
      </c>
      <c r="W252">
        <v>76.080869565217398</v>
      </c>
      <c r="X252">
        <v>76.080869565217398</v>
      </c>
      <c r="Y252">
        <v>76.080869565217398</v>
      </c>
      <c r="Z252">
        <v>891.8</v>
      </c>
      <c r="AA252">
        <v>15211.304347826086</v>
      </c>
      <c r="AB252">
        <v>11374.3</v>
      </c>
      <c r="AC252">
        <v>2800</v>
      </c>
      <c r="AD252">
        <v>854000</v>
      </c>
      <c r="AE252">
        <v>76.080869565217398</v>
      </c>
      <c r="AF252">
        <v>416.5</v>
      </c>
      <c r="AG252">
        <v>76.080869565217398</v>
      </c>
      <c r="AH252">
        <v>8333.3333333333321</v>
      </c>
      <c r="AI252">
        <v>13054.3</v>
      </c>
      <c r="AJ252">
        <v>78209.090909090897</v>
      </c>
      <c r="AK252">
        <v>76.080869565217398</v>
      </c>
      <c r="AL252">
        <v>106.29629629629629</v>
      </c>
      <c r="AM252">
        <v>203.60869565217232</v>
      </c>
      <c r="AN252">
        <v>76.080869565217398</v>
      </c>
      <c r="AO252">
        <v>269.5</v>
      </c>
      <c r="AP252">
        <v>76.080869565217398</v>
      </c>
      <c r="AQ252">
        <v>26074.3</v>
      </c>
      <c r="AR252">
        <v>1189.3</v>
      </c>
      <c r="AS252">
        <v>76.080869565217398</v>
      </c>
      <c r="AT252">
        <v>101.46499999999999</v>
      </c>
      <c r="AU252">
        <v>517.44000000000005</v>
      </c>
      <c r="AV252">
        <v>8241.7999999999993</v>
      </c>
      <c r="AW252">
        <v>236.25000000000063</v>
      </c>
      <c r="AX252">
        <v>3639.2999999999997</v>
      </c>
      <c r="AY252">
        <v>213.03739130434784</v>
      </c>
      <c r="AZ252">
        <v>76.080869565217398</v>
      </c>
      <c r="BA252">
        <v>316.39999999999696</v>
      </c>
      <c r="BB252">
        <v>272.69565217391414</v>
      </c>
      <c r="BC252">
        <v>3103.7391304347825</v>
      </c>
      <c r="BD252">
        <v>219.79999999999998</v>
      </c>
      <c r="BE252">
        <v>88.252336448598129</v>
      </c>
      <c r="BF252">
        <v>76.080869565217398</v>
      </c>
      <c r="BG252">
        <v>76.080869565217398</v>
      </c>
      <c r="BH252">
        <v>646.79999999999995</v>
      </c>
      <c r="BI252">
        <v>76.080869565217398</v>
      </c>
      <c r="BJ252">
        <v>821.13043478260875</v>
      </c>
      <c r="BK252">
        <v>106.29629629629629</v>
      </c>
      <c r="BL252">
        <v>3293.333333333333</v>
      </c>
      <c r="BM252">
        <v>2694.2999999999997</v>
      </c>
      <c r="BN252">
        <v>560.00000000000182</v>
      </c>
      <c r="BO252">
        <v>260.75</v>
      </c>
      <c r="BP252">
        <v>631.52173913047136</v>
      </c>
      <c r="BQ252">
        <v>87.492999999999995</v>
      </c>
      <c r="BR252">
        <v>47.167826086956524</v>
      </c>
      <c r="BS252">
        <v>1822800</v>
      </c>
      <c r="BT252">
        <v>18826.499999999924</v>
      </c>
      <c r="BU252" s="13" t="str">
        <f>WSP[[#This Row],[Tier]]&amp;" - "&amp;DOLLAR(WSP[[#This Row],[United States]],2)&amp;" USD"</f>
        <v>250 - $87.49 USD</v>
      </c>
    </row>
    <row r="253" spans="1:73" x14ac:dyDescent="0.25">
      <c r="A253">
        <v>251</v>
      </c>
      <c r="B253">
        <v>87.843000000000004</v>
      </c>
      <c r="C253">
        <v>6676.5999999999995</v>
      </c>
      <c r="D253">
        <v>613.54999999999995</v>
      </c>
      <c r="E253">
        <v>113.39999999999998</v>
      </c>
      <c r="F253">
        <v>76.385217391304352</v>
      </c>
      <c r="G253">
        <v>7626.4999999999991</v>
      </c>
      <c r="H253">
        <v>76.385217391304352</v>
      </c>
      <c r="I253">
        <v>175</v>
      </c>
      <c r="J253">
        <v>114.58695652173914</v>
      </c>
      <c r="K253">
        <v>87.843000000000004</v>
      </c>
      <c r="L253">
        <v>50855</v>
      </c>
      <c r="M253" t="s">
        <v>530</v>
      </c>
      <c r="N253">
        <v>157780</v>
      </c>
      <c r="O253">
        <v>43925</v>
      </c>
      <c r="P253">
        <v>527.1</v>
      </c>
      <c r="Q253">
        <v>76.385217391304352</v>
      </c>
      <c r="R253">
        <v>1527.217391304348</v>
      </c>
      <c r="S253">
        <v>470.21739130434781</v>
      </c>
      <c r="T253">
        <v>553.52499999999998</v>
      </c>
      <c r="U253">
        <v>76.385217391304352</v>
      </c>
      <c r="V253">
        <v>76.385217391304352</v>
      </c>
      <c r="W253">
        <v>76.385217391304352</v>
      </c>
      <c r="X253">
        <v>76.385217391304352</v>
      </c>
      <c r="Y253">
        <v>76.385217391304352</v>
      </c>
      <c r="Z253">
        <v>896.34999999999991</v>
      </c>
      <c r="AA253">
        <v>15272.173913043478</v>
      </c>
      <c r="AB253">
        <v>11419.8</v>
      </c>
      <c r="AC253">
        <v>2807</v>
      </c>
      <c r="AD253">
        <v>857500</v>
      </c>
      <c r="AE253">
        <v>76.385217391304352</v>
      </c>
      <c r="AF253">
        <v>418.25</v>
      </c>
      <c r="AG253">
        <v>76.385217391304352</v>
      </c>
      <c r="AH253">
        <v>8366.6666666666661</v>
      </c>
      <c r="AI253">
        <v>13106.8</v>
      </c>
      <c r="AJ253">
        <v>78527.272727272721</v>
      </c>
      <c r="AK253">
        <v>76.385217391304352</v>
      </c>
      <c r="AL253">
        <v>106.62037037037037</v>
      </c>
      <c r="AM253">
        <v>204.43043478260708</v>
      </c>
      <c r="AN253">
        <v>76.385217391304352</v>
      </c>
      <c r="AO253">
        <v>270.54999999999995</v>
      </c>
      <c r="AP253">
        <v>76.385217391304352</v>
      </c>
      <c r="AQ253">
        <v>26179.3</v>
      </c>
      <c r="AR253">
        <v>1194.1999999999998</v>
      </c>
      <c r="AS253">
        <v>76.385217391304352</v>
      </c>
      <c r="AT253">
        <v>101.81499999999998</v>
      </c>
      <c r="AU253">
        <v>518.84</v>
      </c>
      <c r="AV253">
        <v>8275.0499999999993</v>
      </c>
      <c r="AW253">
        <v>237.19500000000065</v>
      </c>
      <c r="AX253">
        <v>3653.2999999999997</v>
      </c>
      <c r="AY253">
        <v>213.64608695652177</v>
      </c>
      <c r="AZ253">
        <v>76.385217391304352</v>
      </c>
      <c r="BA253">
        <v>317.6599999999969</v>
      </c>
      <c r="BB253">
        <v>273.79130434782718</v>
      </c>
      <c r="BC253">
        <v>3115.9130434782605</v>
      </c>
      <c r="BD253">
        <v>220.14999999999998</v>
      </c>
      <c r="BE253">
        <v>88.579439252336442</v>
      </c>
      <c r="BF253">
        <v>76.385217391304352</v>
      </c>
      <c r="BG253">
        <v>76.385217391304352</v>
      </c>
      <c r="BH253">
        <v>648.54999999999995</v>
      </c>
      <c r="BI253">
        <v>76.385217391304352</v>
      </c>
      <c r="BJ253">
        <v>824.17391304347836</v>
      </c>
      <c r="BK253">
        <v>106.62037037037037</v>
      </c>
      <c r="BL253">
        <v>3308.6666666666661</v>
      </c>
      <c r="BM253">
        <v>2704.7999999999997</v>
      </c>
      <c r="BN253">
        <v>562.24000000000194</v>
      </c>
      <c r="BO253">
        <v>261.97499999999997</v>
      </c>
      <c r="BP253">
        <v>634.10869565221071</v>
      </c>
      <c r="BQ253">
        <v>87.843000000000004</v>
      </c>
      <c r="BR253">
        <v>47.32</v>
      </c>
      <c r="BS253">
        <v>1830091.9</v>
      </c>
      <c r="BT253">
        <v>18901.81999999992</v>
      </c>
      <c r="BU253" s="13" t="str">
        <f>WSP[[#This Row],[Tier]]&amp;" - "&amp;DOLLAR(WSP[[#This Row],[United States]],2)&amp;" USD"</f>
        <v>251 - $87.84 USD</v>
      </c>
    </row>
    <row r="254" spans="1:73" x14ac:dyDescent="0.25">
      <c r="A254">
        <v>252</v>
      </c>
      <c r="B254">
        <v>88.192999999999998</v>
      </c>
      <c r="C254">
        <v>6703.2</v>
      </c>
      <c r="D254">
        <v>615.29999999999995</v>
      </c>
      <c r="E254">
        <v>113.8772727272727</v>
      </c>
      <c r="F254">
        <v>76.689565217391305</v>
      </c>
      <c r="G254">
        <v>7657.9999999999991</v>
      </c>
      <c r="H254">
        <v>76.689565217391305</v>
      </c>
      <c r="I254">
        <v>175.7</v>
      </c>
      <c r="J254">
        <v>115.04347826086956</v>
      </c>
      <c r="K254">
        <v>88.192999999999998</v>
      </c>
      <c r="L254">
        <v>51030</v>
      </c>
      <c r="M254" t="s">
        <v>530</v>
      </c>
      <c r="N254">
        <v>158130</v>
      </c>
      <c r="O254">
        <v>44100</v>
      </c>
      <c r="P254">
        <v>529.19999999999993</v>
      </c>
      <c r="Q254">
        <v>76.689565217391305</v>
      </c>
      <c r="R254">
        <v>1533.304347826087</v>
      </c>
      <c r="S254">
        <v>471.73913043478257</v>
      </c>
      <c r="T254">
        <v>555.79999999999995</v>
      </c>
      <c r="U254">
        <v>76.689565217391305</v>
      </c>
      <c r="V254">
        <v>76.689565217391305</v>
      </c>
      <c r="W254">
        <v>76.689565217391305</v>
      </c>
      <c r="X254">
        <v>76.689565217391305</v>
      </c>
      <c r="Y254">
        <v>76.689565217391305</v>
      </c>
      <c r="Z254">
        <v>900.9</v>
      </c>
      <c r="AA254">
        <v>15333.04347826087</v>
      </c>
      <c r="AB254">
        <v>11465.3</v>
      </c>
      <c r="AC254">
        <v>2814</v>
      </c>
      <c r="AD254">
        <v>861000</v>
      </c>
      <c r="AE254">
        <v>76.689565217391305</v>
      </c>
      <c r="AF254">
        <v>420</v>
      </c>
      <c r="AG254">
        <v>76.689565217391305</v>
      </c>
      <c r="AH254">
        <v>8400</v>
      </c>
      <c r="AI254">
        <v>13159.3</v>
      </c>
      <c r="AJ254">
        <v>78845.454545454544</v>
      </c>
      <c r="AK254">
        <v>76.689565217391305</v>
      </c>
      <c r="AL254">
        <v>106.94444444444443</v>
      </c>
      <c r="AM254">
        <v>205.25217391304187</v>
      </c>
      <c r="AN254">
        <v>76.689565217391305</v>
      </c>
      <c r="AO254">
        <v>271.59999999999997</v>
      </c>
      <c r="AP254">
        <v>76.689565217391305</v>
      </c>
      <c r="AQ254">
        <v>26284.3</v>
      </c>
      <c r="AR254">
        <v>1199.0999999999999</v>
      </c>
      <c r="AS254">
        <v>76.689565217391305</v>
      </c>
      <c r="AT254">
        <v>102.16499999999999</v>
      </c>
      <c r="AU254">
        <v>520.24</v>
      </c>
      <c r="AV254">
        <v>8308.2999999999993</v>
      </c>
      <c r="AW254">
        <v>238.14000000000064</v>
      </c>
      <c r="AX254">
        <v>3667.2999999999997</v>
      </c>
      <c r="AY254">
        <v>214.25478260869568</v>
      </c>
      <c r="AZ254">
        <v>76.689565217391305</v>
      </c>
      <c r="BA254">
        <v>318.91999999999689</v>
      </c>
      <c r="BB254">
        <v>274.88695652174022</v>
      </c>
      <c r="BC254">
        <v>3128.086956521739</v>
      </c>
      <c r="BD254">
        <v>220.5</v>
      </c>
      <c r="BE254">
        <v>88.906542056074755</v>
      </c>
      <c r="BF254">
        <v>76.689565217391305</v>
      </c>
      <c r="BG254">
        <v>76.689565217391305</v>
      </c>
      <c r="BH254">
        <v>650.29999999999995</v>
      </c>
      <c r="BI254">
        <v>76.689565217391305</v>
      </c>
      <c r="BJ254">
        <v>827.21739130434787</v>
      </c>
      <c r="BK254">
        <v>106.94444444444443</v>
      </c>
      <c r="BL254">
        <v>3323.9999999999995</v>
      </c>
      <c r="BM254">
        <v>2715.2999999999997</v>
      </c>
      <c r="BN254">
        <v>564.48000000000195</v>
      </c>
      <c r="BO254">
        <v>263.2</v>
      </c>
      <c r="BP254">
        <v>636.69565217395007</v>
      </c>
      <c r="BQ254">
        <v>88.192999999999998</v>
      </c>
      <c r="BR254">
        <v>47.472173913043484</v>
      </c>
      <c r="BS254">
        <v>1837383.7999999998</v>
      </c>
      <c r="BT254">
        <v>18977.139999999919</v>
      </c>
      <c r="BU254" s="13" t="str">
        <f>WSP[[#This Row],[Tier]]&amp;" - "&amp;DOLLAR(WSP[[#This Row],[United States]],2)&amp;" USD"</f>
        <v>252 - $88.19 USD</v>
      </c>
    </row>
    <row r="255" spans="1:73" x14ac:dyDescent="0.25">
      <c r="A255">
        <v>253</v>
      </c>
      <c r="B255">
        <v>88.543000000000006</v>
      </c>
      <c r="C255">
        <v>6729.7999999999993</v>
      </c>
      <c r="D255">
        <v>617.04999999999995</v>
      </c>
      <c r="E255">
        <v>114.35454545454543</v>
      </c>
      <c r="F255">
        <v>76.993913043478273</v>
      </c>
      <c r="G255">
        <v>7689.4999999999991</v>
      </c>
      <c r="H255">
        <v>76.993913043478273</v>
      </c>
      <c r="I255">
        <v>176.39999999999998</v>
      </c>
      <c r="J255">
        <v>115.49999999999999</v>
      </c>
      <c r="K255">
        <v>88.543000000000006</v>
      </c>
      <c r="L255">
        <v>51205</v>
      </c>
      <c r="M255" t="s">
        <v>530</v>
      </c>
      <c r="N255">
        <v>158480</v>
      </c>
      <c r="O255">
        <v>44275</v>
      </c>
      <c r="P255">
        <v>531.29999999999995</v>
      </c>
      <c r="Q255">
        <v>76.993913043478273</v>
      </c>
      <c r="R255">
        <v>1539.3913043478262</v>
      </c>
      <c r="S255">
        <v>473.26086956521743</v>
      </c>
      <c r="T255">
        <v>558.07499999999993</v>
      </c>
      <c r="U255">
        <v>76.993913043478273</v>
      </c>
      <c r="V255">
        <v>76.993913043478273</v>
      </c>
      <c r="W255">
        <v>76.993913043478273</v>
      </c>
      <c r="X255">
        <v>76.993913043478273</v>
      </c>
      <c r="Y255">
        <v>76.993913043478273</v>
      </c>
      <c r="Z255">
        <v>905.44999999999993</v>
      </c>
      <c r="AA255">
        <v>15393.91304347826</v>
      </c>
      <c r="AB255">
        <v>11510.8</v>
      </c>
      <c r="AC255">
        <v>2821</v>
      </c>
      <c r="AD255">
        <v>864500</v>
      </c>
      <c r="AE255">
        <v>76.993913043478273</v>
      </c>
      <c r="AF255">
        <v>421.75</v>
      </c>
      <c r="AG255">
        <v>76.993913043478273</v>
      </c>
      <c r="AH255">
        <v>8433.3333333333321</v>
      </c>
      <c r="AI255">
        <v>13211.8</v>
      </c>
      <c r="AJ255">
        <v>79163.636363636353</v>
      </c>
      <c r="AK255">
        <v>76.993913043478273</v>
      </c>
      <c r="AL255">
        <v>107.2685185185185</v>
      </c>
      <c r="AM255">
        <v>206.07391304347661</v>
      </c>
      <c r="AN255">
        <v>76.993913043478273</v>
      </c>
      <c r="AO255">
        <v>272.64999999999998</v>
      </c>
      <c r="AP255">
        <v>76.993913043478273</v>
      </c>
      <c r="AQ255">
        <v>26389.3</v>
      </c>
      <c r="AR255">
        <v>1204</v>
      </c>
      <c r="AS255">
        <v>76.993913043478273</v>
      </c>
      <c r="AT255">
        <v>102.51499999999999</v>
      </c>
      <c r="AU255">
        <v>521.64</v>
      </c>
      <c r="AV255">
        <v>8341.5499999999993</v>
      </c>
      <c r="AW255">
        <v>239.08500000000066</v>
      </c>
      <c r="AX255">
        <v>3681.2999999999997</v>
      </c>
      <c r="AY255">
        <v>214.86347826086958</v>
      </c>
      <c r="AZ255">
        <v>76.993913043478273</v>
      </c>
      <c r="BA255">
        <v>320.17999999999688</v>
      </c>
      <c r="BB255">
        <v>275.98260869565325</v>
      </c>
      <c r="BC255">
        <v>3140.2608695652179</v>
      </c>
      <c r="BD255">
        <v>220.85</v>
      </c>
      <c r="BE255">
        <v>89.233644859813083</v>
      </c>
      <c r="BF255">
        <v>76.993913043478273</v>
      </c>
      <c r="BG255">
        <v>76.993913043478273</v>
      </c>
      <c r="BH255">
        <v>652.04999999999995</v>
      </c>
      <c r="BI255">
        <v>76.993913043478273</v>
      </c>
      <c r="BJ255">
        <v>830.26086956521738</v>
      </c>
      <c r="BK255">
        <v>107.2685185185185</v>
      </c>
      <c r="BL255">
        <v>3339.3333333333326</v>
      </c>
      <c r="BM255">
        <v>2725.7999999999997</v>
      </c>
      <c r="BN255">
        <v>566.72000000000196</v>
      </c>
      <c r="BO255">
        <v>264.42500000000001</v>
      </c>
      <c r="BP255">
        <v>639.28260869568953</v>
      </c>
      <c r="BQ255">
        <v>88.543000000000006</v>
      </c>
      <c r="BR255">
        <v>47.624347826086961</v>
      </c>
      <c r="BS255">
        <v>1844675.7</v>
      </c>
      <c r="BT255">
        <v>19052.459999999919</v>
      </c>
      <c r="BU255" s="13" t="str">
        <f>WSP[[#This Row],[Tier]]&amp;" - "&amp;DOLLAR(WSP[[#This Row],[United States]],2)&amp;" USD"</f>
        <v>253 - $88.54 USD</v>
      </c>
    </row>
    <row r="256" spans="1:73" x14ac:dyDescent="0.25">
      <c r="A256">
        <v>254</v>
      </c>
      <c r="B256">
        <v>88.893000000000001</v>
      </c>
      <c r="C256">
        <v>6756.4</v>
      </c>
      <c r="D256">
        <v>618.79999999999995</v>
      </c>
      <c r="E256">
        <v>114.83181818181816</v>
      </c>
      <c r="F256">
        <v>77.298260869565226</v>
      </c>
      <c r="G256">
        <v>7720.9999999999991</v>
      </c>
      <c r="H256">
        <v>77.298260869565226</v>
      </c>
      <c r="I256">
        <v>177.1</v>
      </c>
      <c r="J256">
        <v>115.95652173913044</v>
      </c>
      <c r="K256">
        <v>88.893000000000001</v>
      </c>
      <c r="L256">
        <v>51380</v>
      </c>
      <c r="M256" t="s">
        <v>530</v>
      </c>
      <c r="N256">
        <v>158830</v>
      </c>
      <c r="O256">
        <v>44450</v>
      </c>
      <c r="P256">
        <v>533.4</v>
      </c>
      <c r="Q256">
        <v>77.298260869565226</v>
      </c>
      <c r="R256">
        <v>1545.4782608695652</v>
      </c>
      <c r="S256">
        <v>474.78260869565219</v>
      </c>
      <c r="T256">
        <v>560.34999999999991</v>
      </c>
      <c r="U256">
        <v>77.298260869565226</v>
      </c>
      <c r="V256">
        <v>77.298260869565226</v>
      </c>
      <c r="W256">
        <v>77.298260869565226</v>
      </c>
      <c r="X256">
        <v>77.298260869565226</v>
      </c>
      <c r="Y256">
        <v>77.298260869565226</v>
      </c>
      <c r="Z256">
        <v>909.99999999999989</v>
      </c>
      <c r="AA256">
        <v>15454.782608695652</v>
      </c>
      <c r="AB256">
        <v>11556.3</v>
      </c>
      <c r="AC256">
        <v>2828</v>
      </c>
      <c r="AD256">
        <v>868000</v>
      </c>
      <c r="AE256">
        <v>77.298260869565226</v>
      </c>
      <c r="AF256">
        <v>423.5</v>
      </c>
      <c r="AG256">
        <v>77.298260869565226</v>
      </c>
      <c r="AH256">
        <v>8466.6666666666661</v>
      </c>
      <c r="AI256">
        <v>13264.3</v>
      </c>
      <c r="AJ256">
        <v>79481.818181818162</v>
      </c>
      <c r="AK256">
        <v>77.298260869565226</v>
      </c>
      <c r="AL256">
        <v>107.59259259259258</v>
      </c>
      <c r="AM256">
        <v>206.89565217391137</v>
      </c>
      <c r="AN256">
        <v>77.298260869565226</v>
      </c>
      <c r="AO256">
        <v>273.7</v>
      </c>
      <c r="AP256">
        <v>77.298260869565226</v>
      </c>
      <c r="AQ256">
        <v>26494.3</v>
      </c>
      <c r="AR256">
        <v>1208.8999999999999</v>
      </c>
      <c r="AS256">
        <v>77.298260869565226</v>
      </c>
      <c r="AT256">
        <v>102.86499999999998</v>
      </c>
      <c r="AU256">
        <v>523.04</v>
      </c>
      <c r="AV256">
        <v>8374.7999999999993</v>
      </c>
      <c r="AW256">
        <v>240.03000000000068</v>
      </c>
      <c r="AX256">
        <v>3695.2999999999997</v>
      </c>
      <c r="AY256">
        <v>215.47217391304346</v>
      </c>
      <c r="AZ256">
        <v>77.298260869565226</v>
      </c>
      <c r="BA256">
        <v>321.43999999999681</v>
      </c>
      <c r="BB256">
        <v>277.07826086956629</v>
      </c>
      <c r="BC256">
        <v>3152.434782608696</v>
      </c>
      <c r="BD256">
        <v>221.2</v>
      </c>
      <c r="BE256">
        <v>89.560747663551396</v>
      </c>
      <c r="BF256">
        <v>77.298260869565226</v>
      </c>
      <c r="BG256">
        <v>77.298260869565226</v>
      </c>
      <c r="BH256">
        <v>653.79999999999995</v>
      </c>
      <c r="BI256">
        <v>77.298260869565226</v>
      </c>
      <c r="BJ256">
        <v>833.304347826087</v>
      </c>
      <c r="BK256">
        <v>107.59259259259258</v>
      </c>
      <c r="BL256">
        <v>3354.6666666666665</v>
      </c>
      <c r="BM256">
        <v>2736.2999999999997</v>
      </c>
      <c r="BN256">
        <v>568.96000000000197</v>
      </c>
      <c r="BO256">
        <v>265.64999999999998</v>
      </c>
      <c r="BP256">
        <v>641.869565217429</v>
      </c>
      <c r="BQ256">
        <v>88.893000000000001</v>
      </c>
      <c r="BR256">
        <v>47.776521739130445</v>
      </c>
      <c r="BS256">
        <v>1851967.5999999999</v>
      </c>
      <c r="BT256">
        <v>19127.779999999919</v>
      </c>
      <c r="BU256" s="13" t="str">
        <f>WSP[[#This Row],[Tier]]&amp;" - "&amp;DOLLAR(WSP[[#This Row],[United States]],2)&amp;" USD"</f>
        <v>254 - $88.89 USD</v>
      </c>
    </row>
    <row r="257" spans="1:73" x14ac:dyDescent="0.25">
      <c r="A257">
        <v>255</v>
      </c>
      <c r="B257">
        <v>89.242999999999995</v>
      </c>
      <c r="C257">
        <v>6783</v>
      </c>
      <c r="D257">
        <v>620.54999999999995</v>
      </c>
      <c r="E257">
        <v>115.30909090909087</v>
      </c>
      <c r="F257">
        <v>77.602608695652179</v>
      </c>
      <c r="G257">
        <v>7752.4999999999991</v>
      </c>
      <c r="H257">
        <v>77.602608695652179</v>
      </c>
      <c r="I257">
        <v>177.79999999999998</v>
      </c>
      <c r="J257">
        <v>116.41304347826087</v>
      </c>
      <c r="K257">
        <v>89.242999999999995</v>
      </c>
      <c r="L257">
        <v>51555</v>
      </c>
      <c r="M257" t="s">
        <v>530</v>
      </c>
      <c r="N257">
        <v>159180</v>
      </c>
      <c r="O257">
        <v>44625</v>
      </c>
      <c r="P257">
        <v>535.5</v>
      </c>
      <c r="Q257">
        <v>77.602608695652179</v>
      </c>
      <c r="R257">
        <v>1551.5652173913045</v>
      </c>
      <c r="S257">
        <v>476.304347826087</v>
      </c>
      <c r="T257">
        <v>562.625</v>
      </c>
      <c r="U257">
        <v>77.602608695652179</v>
      </c>
      <c r="V257">
        <v>77.602608695652179</v>
      </c>
      <c r="W257">
        <v>77.602608695652179</v>
      </c>
      <c r="X257">
        <v>77.602608695652179</v>
      </c>
      <c r="Y257">
        <v>77.602608695652179</v>
      </c>
      <c r="Z257">
        <v>914.55</v>
      </c>
      <c r="AA257">
        <v>15515.652173913042</v>
      </c>
      <c r="AB257">
        <v>11601.8</v>
      </c>
      <c r="AC257">
        <v>2835</v>
      </c>
      <c r="AD257">
        <v>871500</v>
      </c>
      <c r="AE257">
        <v>77.602608695652179</v>
      </c>
      <c r="AF257">
        <v>425.25</v>
      </c>
      <c r="AG257">
        <v>77.602608695652179</v>
      </c>
      <c r="AH257">
        <v>8500</v>
      </c>
      <c r="AI257">
        <v>13316.8</v>
      </c>
      <c r="AJ257">
        <v>79799.999999999985</v>
      </c>
      <c r="AK257">
        <v>77.602608695652179</v>
      </c>
      <c r="AL257">
        <v>107.91666666666666</v>
      </c>
      <c r="AM257">
        <v>207.71739130434617</v>
      </c>
      <c r="AN257">
        <v>77.602608695652179</v>
      </c>
      <c r="AO257">
        <v>274.75</v>
      </c>
      <c r="AP257">
        <v>77.602608695652179</v>
      </c>
      <c r="AQ257">
        <v>26599.3</v>
      </c>
      <c r="AR257">
        <v>1213.8</v>
      </c>
      <c r="AS257">
        <v>77.602608695652179</v>
      </c>
      <c r="AT257">
        <v>103.21499999999999</v>
      </c>
      <c r="AU257">
        <v>524.44000000000005</v>
      </c>
      <c r="AV257">
        <v>8408.0499999999993</v>
      </c>
      <c r="AW257">
        <v>240.9750000000007</v>
      </c>
      <c r="AX257">
        <v>3709.2999999999997</v>
      </c>
      <c r="AY257">
        <v>216.0808695652174</v>
      </c>
      <c r="AZ257">
        <v>77.602608695652179</v>
      </c>
      <c r="BA257">
        <v>322.69999999999681</v>
      </c>
      <c r="BB257">
        <v>278.17391304347939</v>
      </c>
      <c r="BC257">
        <v>3164.608695652174</v>
      </c>
      <c r="BD257">
        <v>221.54999999999998</v>
      </c>
      <c r="BE257">
        <v>89.887850467289709</v>
      </c>
      <c r="BF257">
        <v>77.602608695652179</v>
      </c>
      <c r="BG257">
        <v>77.602608695652179</v>
      </c>
      <c r="BH257">
        <v>655.55</v>
      </c>
      <c r="BI257">
        <v>77.602608695652179</v>
      </c>
      <c r="BJ257">
        <v>836.3478260869565</v>
      </c>
      <c r="BK257">
        <v>107.91666666666666</v>
      </c>
      <c r="BL257">
        <v>3369.9999999999995</v>
      </c>
      <c r="BM257">
        <v>2746.7999999999997</v>
      </c>
      <c r="BN257">
        <v>571.20000000000198</v>
      </c>
      <c r="BO257">
        <v>266.875</v>
      </c>
      <c r="BP257">
        <v>644.45652173916835</v>
      </c>
      <c r="BQ257">
        <v>89.242999999999995</v>
      </c>
      <c r="BR257">
        <v>47.928695652173921</v>
      </c>
      <c r="BS257">
        <v>1859259.4999999998</v>
      </c>
      <c r="BT257">
        <v>19203.099999999919</v>
      </c>
      <c r="BU257" s="13" t="str">
        <f>WSP[[#This Row],[Tier]]&amp;" - "&amp;DOLLAR(WSP[[#This Row],[United States]],2)&amp;" USD"</f>
        <v>255 - $89.24 USD</v>
      </c>
    </row>
    <row r="258" spans="1:73" x14ac:dyDescent="0.25">
      <c r="A258">
        <v>256</v>
      </c>
      <c r="B258">
        <v>89.593000000000004</v>
      </c>
      <c r="C258">
        <v>6809.5999999999995</v>
      </c>
      <c r="D258">
        <v>622.29999999999995</v>
      </c>
      <c r="E258">
        <v>115.7863636363636</v>
      </c>
      <c r="F258">
        <v>77.906956521739133</v>
      </c>
      <c r="G258">
        <v>7783.9999999999991</v>
      </c>
      <c r="H258">
        <v>77.906956521739133</v>
      </c>
      <c r="I258">
        <v>178.5</v>
      </c>
      <c r="J258">
        <v>116.8695652173913</v>
      </c>
      <c r="K258">
        <v>89.593000000000004</v>
      </c>
      <c r="L258">
        <v>51730</v>
      </c>
      <c r="M258" t="s">
        <v>530</v>
      </c>
      <c r="N258">
        <v>159530</v>
      </c>
      <c r="O258">
        <v>44800</v>
      </c>
      <c r="P258">
        <v>537.59999999999991</v>
      </c>
      <c r="Q258">
        <v>77.906956521739133</v>
      </c>
      <c r="R258">
        <v>1557.6521739130435</v>
      </c>
      <c r="S258">
        <v>477.82608695652175</v>
      </c>
      <c r="T258">
        <v>564.9</v>
      </c>
      <c r="U258">
        <v>77.906956521739133</v>
      </c>
      <c r="V258">
        <v>77.906956521739133</v>
      </c>
      <c r="W258">
        <v>77.906956521739133</v>
      </c>
      <c r="X258">
        <v>77.906956521739133</v>
      </c>
      <c r="Y258">
        <v>77.906956521739133</v>
      </c>
      <c r="Z258">
        <v>919.09999999999991</v>
      </c>
      <c r="AA258">
        <v>15576.521739130434</v>
      </c>
      <c r="AB258">
        <v>11647.3</v>
      </c>
      <c r="AC258">
        <v>2842</v>
      </c>
      <c r="AD258">
        <v>875000</v>
      </c>
      <c r="AE258">
        <v>77.906956521739133</v>
      </c>
      <c r="AF258">
        <v>427</v>
      </c>
      <c r="AG258">
        <v>77.906956521739133</v>
      </c>
      <c r="AH258">
        <v>8533.3333333333339</v>
      </c>
      <c r="AI258">
        <v>13369.3</v>
      </c>
      <c r="AJ258">
        <v>80118.181818181809</v>
      </c>
      <c r="AK258">
        <v>77.906956521739133</v>
      </c>
      <c r="AL258">
        <v>108.24074074074073</v>
      </c>
      <c r="AM258">
        <v>208.5391304347809</v>
      </c>
      <c r="AN258">
        <v>77.906956521739133</v>
      </c>
      <c r="AO258">
        <v>275.79999999999995</v>
      </c>
      <c r="AP258">
        <v>77.906956521739133</v>
      </c>
      <c r="AQ258">
        <v>26704.3</v>
      </c>
      <c r="AR258">
        <v>1218.6999999999998</v>
      </c>
      <c r="AS258">
        <v>77.906956521739133</v>
      </c>
      <c r="AT258">
        <v>103.56499999999998</v>
      </c>
      <c r="AU258">
        <v>525.84</v>
      </c>
      <c r="AV258">
        <v>8441.2999999999993</v>
      </c>
      <c r="AW258">
        <v>241.92000000000073</v>
      </c>
      <c r="AX258">
        <v>3723.2999999999997</v>
      </c>
      <c r="AY258">
        <v>216.6895652173913</v>
      </c>
      <c r="AZ258">
        <v>77.906956521739133</v>
      </c>
      <c r="BA258">
        <v>323.95999999999674</v>
      </c>
      <c r="BB258">
        <v>279.26956521739243</v>
      </c>
      <c r="BC258">
        <v>3176.7826086956525</v>
      </c>
      <c r="BD258">
        <v>221.89999999999998</v>
      </c>
      <c r="BE258">
        <v>90.214953271028037</v>
      </c>
      <c r="BF258">
        <v>77.906956521739133</v>
      </c>
      <c r="BG258">
        <v>77.906956521739133</v>
      </c>
      <c r="BH258">
        <v>657.3</v>
      </c>
      <c r="BI258">
        <v>77.906956521739133</v>
      </c>
      <c r="BJ258">
        <v>839.39130434782612</v>
      </c>
      <c r="BK258">
        <v>108.24074074074073</v>
      </c>
      <c r="BL258">
        <v>3385.333333333333</v>
      </c>
      <c r="BM258">
        <v>2757.2999999999997</v>
      </c>
      <c r="BN258">
        <v>573.4400000000021</v>
      </c>
      <c r="BO258">
        <v>268.09999999999997</v>
      </c>
      <c r="BP258">
        <v>647.04347826090782</v>
      </c>
      <c r="BQ258">
        <v>89.593000000000004</v>
      </c>
      <c r="BR258">
        <v>48.080869565217398</v>
      </c>
      <c r="BS258">
        <v>1866551.4</v>
      </c>
      <c r="BT258">
        <v>19278.419999999915</v>
      </c>
      <c r="BU258" s="13" t="str">
        <f>WSP[[#This Row],[Tier]]&amp;" - "&amp;DOLLAR(WSP[[#This Row],[United States]],2)&amp;" USD"</f>
        <v>256 - $89.59 USD</v>
      </c>
    </row>
    <row r="259" spans="1:73" x14ac:dyDescent="0.25">
      <c r="A259">
        <v>257</v>
      </c>
      <c r="B259">
        <v>89.942999999999998</v>
      </c>
      <c r="C259">
        <v>6836.2</v>
      </c>
      <c r="D259">
        <v>624.04999999999995</v>
      </c>
      <c r="E259">
        <v>116.26363636363634</v>
      </c>
      <c r="F259">
        <v>78.211304347826086</v>
      </c>
      <c r="G259">
        <v>7815.4999999999991</v>
      </c>
      <c r="H259">
        <v>78.211304347826086</v>
      </c>
      <c r="I259">
        <v>179.2</v>
      </c>
      <c r="J259">
        <v>117.32608695652175</v>
      </c>
      <c r="K259">
        <v>89.942999999999998</v>
      </c>
      <c r="L259">
        <v>51905</v>
      </c>
      <c r="M259" t="s">
        <v>530</v>
      </c>
      <c r="N259">
        <v>159880</v>
      </c>
      <c r="O259">
        <v>44975</v>
      </c>
      <c r="P259">
        <v>539.69999999999993</v>
      </c>
      <c r="Q259">
        <v>78.211304347826086</v>
      </c>
      <c r="R259">
        <v>1563.7391304347825</v>
      </c>
      <c r="S259">
        <v>479.34782608695656</v>
      </c>
      <c r="T259">
        <v>567.17499999999995</v>
      </c>
      <c r="U259">
        <v>78.211304347826086</v>
      </c>
      <c r="V259">
        <v>78.211304347826086</v>
      </c>
      <c r="W259">
        <v>78.211304347826086</v>
      </c>
      <c r="X259">
        <v>78.211304347826086</v>
      </c>
      <c r="Y259">
        <v>78.211304347826086</v>
      </c>
      <c r="Z259">
        <v>923.65</v>
      </c>
      <c r="AA259">
        <v>15637.391304347828</v>
      </c>
      <c r="AB259">
        <v>11692.8</v>
      </c>
      <c r="AC259">
        <v>2849</v>
      </c>
      <c r="AD259">
        <v>878500</v>
      </c>
      <c r="AE259">
        <v>78.211304347826086</v>
      </c>
      <c r="AF259">
        <v>428.75</v>
      </c>
      <c r="AG259">
        <v>78.211304347826086</v>
      </c>
      <c r="AH259">
        <v>8566.6666666666661</v>
      </c>
      <c r="AI259">
        <v>13421.8</v>
      </c>
      <c r="AJ259">
        <v>80436.363636363618</v>
      </c>
      <c r="AK259">
        <v>78.211304347826086</v>
      </c>
      <c r="AL259">
        <v>108.5648148148148</v>
      </c>
      <c r="AM259">
        <v>209.36086956521567</v>
      </c>
      <c r="AN259">
        <v>78.211304347826086</v>
      </c>
      <c r="AO259">
        <v>276.84999999999997</v>
      </c>
      <c r="AP259">
        <v>78.211304347826086</v>
      </c>
      <c r="AQ259">
        <v>26809.3</v>
      </c>
      <c r="AR259">
        <v>1223.5999999999999</v>
      </c>
      <c r="AS259">
        <v>78.211304347826086</v>
      </c>
      <c r="AT259">
        <v>103.91499999999999</v>
      </c>
      <c r="AU259">
        <v>527.24</v>
      </c>
      <c r="AV259">
        <v>8474.5499999999993</v>
      </c>
      <c r="AW259">
        <v>242.86500000000072</v>
      </c>
      <c r="AX259">
        <v>3737.2999999999997</v>
      </c>
      <c r="AY259">
        <v>217.29826086956524</v>
      </c>
      <c r="AZ259">
        <v>78.211304347826086</v>
      </c>
      <c r="BA259">
        <v>325.21999999999673</v>
      </c>
      <c r="BB259">
        <v>280.36521739130546</v>
      </c>
      <c r="BC259">
        <v>3188.9565217391305</v>
      </c>
      <c r="BD259">
        <v>222.25</v>
      </c>
      <c r="BE259">
        <v>90.54205607476635</v>
      </c>
      <c r="BF259">
        <v>78.211304347826086</v>
      </c>
      <c r="BG259">
        <v>78.211304347826086</v>
      </c>
      <c r="BH259">
        <v>659.05</v>
      </c>
      <c r="BI259">
        <v>78.211304347826086</v>
      </c>
      <c r="BJ259">
        <v>842.43478260869563</v>
      </c>
      <c r="BK259">
        <v>108.5648148148148</v>
      </c>
      <c r="BL259">
        <v>3400.6666666666661</v>
      </c>
      <c r="BM259">
        <v>2767.7999999999997</v>
      </c>
      <c r="BN259">
        <v>575.68000000000211</v>
      </c>
      <c r="BO259">
        <v>269.32499999999999</v>
      </c>
      <c r="BP259">
        <v>649.63043478264717</v>
      </c>
      <c r="BQ259">
        <v>89.942999999999998</v>
      </c>
      <c r="BR259">
        <v>48.233043478260882</v>
      </c>
      <c r="BS259">
        <v>1873843.2999999998</v>
      </c>
      <c r="BT259">
        <v>19353.739999999914</v>
      </c>
      <c r="BU259" s="13" t="str">
        <f>WSP[[#This Row],[Tier]]&amp;" - "&amp;DOLLAR(WSP[[#This Row],[United States]],2)&amp;" USD"</f>
        <v>257 - $89.94 USD</v>
      </c>
    </row>
    <row r="260" spans="1:73" x14ac:dyDescent="0.25">
      <c r="A260">
        <v>258</v>
      </c>
      <c r="B260">
        <v>90.293000000000006</v>
      </c>
      <c r="C260">
        <v>6862.7999999999993</v>
      </c>
      <c r="D260">
        <v>625.79999999999995</v>
      </c>
      <c r="E260">
        <v>116.74090909090907</v>
      </c>
      <c r="F260">
        <v>78.515652173913054</v>
      </c>
      <c r="G260">
        <v>7846.9999999999991</v>
      </c>
      <c r="H260">
        <v>78.515652173913054</v>
      </c>
      <c r="I260">
        <v>179.89999999999998</v>
      </c>
      <c r="J260">
        <v>117.78260869565217</v>
      </c>
      <c r="K260">
        <v>90.293000000000006</v>
      </c>
      <c r="L260">
        <v>52080</v>
      </c>
      <c r="M260" t="s">
        <v>530</v>
      </c>
      <c r="N260">
        <v>160230</v>
      </c>
      <c r="O260">
        <v>45150</v>
      </c>
      <c r="P260">
        <v>541.79999999999995</v>
      </c>
      <c r="Q260">
        <v>78.515652173913054</v>
      </c>
      <c r="R260">
        <v>1569.8260869565217</v>
      </c>
      <c r="S260">
        <v>480.86956521739131</v>
      </c>
      <c r="T260">
        <v>569.44999999999993</v>
      </c>
      <c r="U260">
        <v>78.515652173913054</v>
      </c>
      <c r="V260">
        <v>78.515652173913054</v>
      </c>
      <c r="W260">
        <v>78.515652173913054</v>
      </c>
      <c r="X260">
        <v>78.515652173913054</v>
      </c>
      <c r="Y260">
        <v>78.515652173913054</v>
      </c>
      <c r="Z260">
        <v>928.19999999999993</v>
      </c>
      <c r="AA260">
        <v>15698.260869565216</v>
      </c>
      <c r="AB260">
        <v>11738.3</v>
      </c>
      <c r="AC260">
        <v>2856</v>
      </c>
      <c r="AD260">
        <v>882000</v>
      </c>
      <c r="AE260">
        <v>78.515652173913054</v>
      </c>
      <c r="AF260">
        <v>430.5</v>
      </c>
      <c r="AG260">
        <v>78.515652173913054</v>
      </c>
      <c r="AH260">
        <v>8599.9999999999982</v>
      </c>
      <c r="AI260">
        <v>13474.3</v>
      </c>
      <c r="AJ260">
        <v>80754.545454545441</v>
      </c>
      <c r="AK260">
        <v>78.515652173913054</v>
      </c>
      <c r="AL260">
        <v>108.88888888888887</v>
      </c>
      <c r="AM260">
        <v>210.1826086956504</v>
      </c>
      <c r="AN260">
        <v>78.515652173913054</v>
      </c>
      <c r="AO260">
        <v>277.89999999999998</v>
      </c>
      <c r="AP260">
        <v>78.515652173913054</v>
      </c>
      <c r="AQ260">
        <v>26914.3</v>
      </c>
      <c r="AR260">
        <v>1228.5</v>
      </c>
      <c r="AS260">
        <v>78.515652173913054</v>
      </c>
      <c r="AT260">
        <v>104.26499999999999</v>
      </c>
      <c r="AU260">
        <v>528.64</v>
      </c>
      <c r="AV260">
        <v>8507.7999999999993</v>
      </c>
      <c r="AW260">
        <v>243.81000000000074</v>
      </c>
      <c r="AX260">
        <v>3751.2999999999997</v>
      </c>
      <c r="AY260">
        <v>217.90695652173915</v>
      </c>
      <c r="AZ260">
        <v>78.515652173913054</v>
      </c>
      <c r="BA260">
        <v>326.47999999999672</v>
      </c>
      <c r="BB260">
        <v>281.4608695652185</v>
      </c>
      <c r="BC260">
        <v>3201.130434782609</v>
      </c>
      <c r="BD260">
        <v>222.6</v>
      </c>
      <c r="BE260">
        <v>90.869158878504678</v>
      </c>
      <c r="BF260">
        <v>78.515652173913054</v>
      </c>
      <c r="BG260">
        <v>78.515652173913054</v>
      </c>
      <c r="BH260">
        <v>660.8</v>
      </c>
      <c r="BI260">
        <v>78.515652173913054</v>
      </c>
      <c r="BJ260">
        <v>845.47826086956513</v>
      </c>
      <c r="BK260">
        <v>108.88888888888887</v>
      </c>
      <c r="BL260">
        <v>3416</v>
      </c>
      <c r="BM260">
        <v>2778.2999999999997</v>
      </c>
      <c r="BN260">
        <v>577.92000000000212</v>
      </c>
      <c r="BO260">
        <v>270.54999999999995</v>
      </c>
      <c r="BP260">
        <v>652.21739130438652</v>
      </c>
      <c r="BQ260">
        <v>90.293000000000006</v>
      </c>
      <c r="BR260">
        <v>48.385217391304352</v>
      </c>
      <c r="BS260">
        <v>1881135.2</v>
      </c>
      <c r="BT260">
        <v>19429.059999999914</v>
      </c>
      <c r="BU260" s="13" t="str">
        <f>WSP[[#This Row],[Tier]]&amp;" - "&amp;DOLLAR(WSP[[#This Row],[United States]],2)&amp;" USD"</f>
        <v>258 - $90.29 USD</v>
      </c>
    </row>
    <row r="261" spans="1:73" x14ac:dyDescent="0.25">
      <c r="A261">
        <v>259</v>
      </c>
      <c r="B261">
        <v>90.643000000000001</v>
      </c>
      <c r="C261">
        <v>6889.4</v>
      </c>
      <c r="D261">
        <v>627.54999999999995</v>
      </c>
      <c r="E261">
        <v>117.2181818181818</v>
      </c>
      <c r="F261">
        <v>78.820000000000007</v>
      </c>
      <c r="G261">
        <v>7878.4999999999991</v>
      </c>
      <c r="H261">
        <v>78.820000000000007</v>
      </c>
      <c r="I261">
        <v>180.6</v>
      </c>
      <c r="J261">
        <v>118.23913043478261</v>
      </c>
      <c r="K261">
        <v>90.643000000000001</v>
      </c>
      <c r="L261">
        <v>52255</v>
      </c>
      <c r="M261" t="s">
        <v>530</v>
      </c>
      <c r="N261">
        <v>160580</v>
      </c>
      <c r="O261">
        <v>45325</v>
      </c>
      <c r="P261">
        <v>543.9</v>
      </c>
      <c r="Q261">
        <v>78.820000000000007</v>
      </c>
      <c r="R261">
        <v>1575.9130434782608</v>
      </c>
      <c r="S261">
        <v>482.39130434782606</v>
      </c>
      <c r="T261">
        <v>571.72499999999991</v>
      </c>
      <c r="U261">
        <v>78.820000000000007</v>
      </c>
      <c r="V261">
        <v>78.820000000000007</v>
      </c>
      <c r="W261">
        <v>78.820000000000007</v>
      </c>
      <c r="X261">
        <v>78.820000000000007</v>
      </c>
      <c r="Y261">
        <v>78.820000000000007</v>
      </c>
      <c r="Z261">
        <v>932.74999999999989</v>
      </c>
      <c r="AA261">
        <v>15759.13043478261</v>
      </c>
      <c r="AB261">
        <v>11783.8</v>
      </c>
      <c r="AC261">
        <v>2863</v>
      </c>
      <c r="AD261">
        <v>885500</v>
      </c>
      <c r="AE261">
        <v>78.820000000000007</v>
      </c>
      <c r="AF261">
        <v>432.25</v>
      </c>
      <c r="AG261">
        <v>78.820000000000007</v>
      </c>
      <c r="AH261">
        <v>8633.3333333333321</v>
      </c>
      <c r="AI261">
        <v>13526.8</v>
      </c>
      <c r="AJ261">
        <v>81072.727272727265</v>
      </c>
      <c r="AK261">
        <v>78.820000000000007</v>
      </c>
      <c r="AL261">
        <v>109.21296296296295</v>
      </c>
      <c r="AM261">
        <v>211.00434782608517</v>
      </c>
      <c r="AN261">
        <v>78.820000000000007</v>
      </c>
      <c r="AO261">
        <v>278.95</v>
      </c>
      <c r="AP261">
        <v>78.820000000000007</v>
      </c>
      <c r="AQ261">
        <v>27019.3</v>
      </c>
      <c r="AR261">
        <v>1233.3999999999999</v>
      </c>
      <c r="AS261">
        <v>78.820000000000007</v>
      </c>
      <c r="AT261">
        <v>104.61499999999998</v>
      </c>
      <c r="AU261">
        <v>530.04</v>
      </c>
      <c r="AV261">
        <v>8541.0499999999993</v>
      </c>
      <c r="AW261">
        <v>244.75500000000076</v>
      </c>
      <c r="AX261">
        <v>3765.2999999999997</v>
      </c>
      <c r="AY261">
        <v>218.51565217391305</v>
      </c>
      <c r="AZ261">
        <v>78.820000000000007</v>
      </c>
      <c r="BA261">
        <v>327.73999999999666</v>
      </c>
      <c r="BB261">
        <v>282.5565217391316</v>
      </c>
      <c r="BC261">
        <v>3213.304347826087</v>
      </c>
      <c r="BD261">
        <v>222.95</v>
      </c>
      <c r="BE261">
        <v>91.196261682242991</v>
      </c>
      <c r="BF261">
        <v>78.820000000000007</v>
      </c>
      <c r="BG261">
        <v>78.820000000000007</v>
      </c>
      <c r="BH261">
        <v>662.55</v>
      </c>
      <c r="BI261">
        <v>78.820000000000007</v>
      </c>
      <c r="BJ261">
        <v>848.52173913043475</v>
      </c>
      <c r="BK261">
        <v>109.21296296296295</v>
      </c>
      <c r="BL261">
        <v>3431.333333333333</v>
      </c>
      <c r="BM261">
        <v>2788.7999999999997</v>
      </c>
      <c r="BN261">
        <v>580.16000000000213</v>
      </c>
      <c r="BO261">
        <v>271.77499999999998</v>
      </c>
      <c r="BP261">
        <v>654.80434782612599</v>
      </c>
      <c r="BQ261">
        <v>90.643000000000001</v>
      </c>
      <c r="BR261">
        <v>48.537391304347828</v>
      </c>
      <c r="BS261">
        <v>1888427.0999999999</v>
      </c>
      <c r="BT261">
        <v>19504.379999999914</v>
      </c>
      <c r="BU261" s="13" t="str">
        <f>WSP[[#This Row],[Tier]]&amp;" - "&amp;DOLLAR(WSP[[#This Row],[United States]],2)&amp;" USD"</f>
        <v>259 - $90.64 USD</v>
      </c>
    </row>
    <row r="262" spans="1:73" x14ac:dyDescent="0.25">
      <c r="A262">
        <v>260</v>
      </c>
      <c r="B262">
        <v>90.992999999999995</v>
      </c>
      <c r="C262">
        <v>6916</v>
      </c>
      <c r="D262">
        <v>629.29999999999995</v>
      </c>
      <c r="E262">
        <v>117.69545454545452</v>
      </c>
      <c r="F262">
        <v>79.124347826086961</v>
      </c>
      <c r="G262">
        <v>7909.9999999999991</v>
      </c>
      <c r="H262">
        <v>79.124347826086961</v>
      </c>
      <c r="I262">
        <v>181.29999999999998</v>
      </c>
      <c r="J262">
        <v>118.69565217391305</v>
      </c>
      <c r="K262">
        <v>90.992999999999995</v>
      </c>
      <c r="L262">
        <v>52430</v>
      </c>
      <c r="M262" t="s">
        <v>530</v>
      </c>
      <c r="N262">
        <v>160930</v>
      </c>
      <c r="O262">
        <v>45500</v>
      </c>
      <c r="P262">
        <v>546</v>
      </c>
      <c r="Q262">
        <v>79.124347826086961</v>
      </c>
      <c r="R262">
        <v>1582</v>
      </c>
      <c r="S262">
        <v>483.91304347826087</v>
      </c>
      <c r="T262">
        <v>574</v>
      </c>
      <c r="U262">
        <v>79.124347826086961</v>
      </c>
      <c r="V262">
        <v>79.124347826086961</v>
      </c>
      <c r="W262">
        <v>79.124347826086961</v>
      </c>
      <c r="X262">
        <v>79.124347826086961</v>
      </c>
      <c r="Y262">
        <v>79.124347826086961</v>
      </c>
      <c r="Z262">
        <v>937.3</v>
      </c>
      <c r="AA262">
        <v>15819.999999999998</v>
      </c>
      <c r="AB262">
        <v>11829.3</v>
      </c>
      <c r="AC262">
        <v>2870</v>
      </c>
      <c r="AD262">
        <v>889000</v>
      </c>
      <c r="AE262">
        <v>79.124347826086961</v>
      </c>
      <c r="AF262">
        <v>434</v>
      </c>
      <c r="AG262">
        <v>79.124347826086961</v>
      </c>
      <c r="AH262">
        <v>8666.6666666666661</v>
      </c>
      <c r="AI262">
        <v>13579.3</v>
      </c>
      <c r="AJ262">
        <v>81390.909090909074</v>
      </c>
      <c r="AK262">
        <v>79.124347826086961</v>
      </c>
      <c r="AL262">
        <v>109.53703703703702</v>
      </c>
      <c r="AM262">
        <v>211.82608695651996</v>
      </c>
      <c r="AN262">
        <v>79.124347826086961</v>
      </c>
      <c r="AO262">
        <v>280</v>
      </c>
      <c r="AP262">
        <v>79.124347826086961</v>
      </c>
      <c r="AQ262">
        <v>27124.3</v>
      </c>
      <c r="AR262">
        <v>1238.3</v>
      </c>
      <c r="AS262">
        <v>79.124347826086961</v>
      </c>
      <c r="AT262">
        <v>104.96499999999999</v>
      </c>
      <c r="AU262">
        <v>531.44000000000005</v>
      </c>
      <c r="AV262">
        <v>8574.2999999999993</v>
      </c>
      <c r="AW262">
        <v>245.70000000000078</v>
      </c>
      <c r="AX262">
        <v>3779.2999999999997</v>
      </c>
      <c r="AY262">
        <v>219.12434782608699</v>
      </c>
      <c r="AZ262">
        <v>79.124347826086961</v>
      </c>
      <c r="BA262">
        <v>328.99999999999665</v>
      </c>
      <c r="BB262">
        <v>283.65217391304458</v>
      </c>
      <c r="BC262">
        <v>3225.478260869565</v>
      </c>
      <c r="BD262">
        <v>223.29999999999998</v>
      </c>
      <c r="BE262">
        <v>91.523364485981304</v>
      </c>
      <c r="BF262">
        <v>79.124347826086961</v>
      </c>
      <c r="BG262">
        <v>79.124347826086961</v>
      </c>
      <c r="BH262">
        <v>664.3</v>
      </c>
      <c r="BI262">
        <v>79.124347826086961</v>
      </c>
      <c r="BJ262">
        <v>851.56521739130449</v>
      </c>
      <c r="BK262">
        <v>109.53703703703702</v>
      </c>
      <c r="BL262">
        <v>3446.6666666666665</v>
      </c>
      <c r="BM262">
        <v>2799.2999999999997</v>
      </c>
      <c r="BN262">
        <v>582.40000000000214</v>
      </c>
      <c r="BO262">
        <v>273</v>
      </c>
      <c r="BP262">
        <v>657.39130434786534</v>
      </c>
      <c r="BQ262">
        <v>90.992999999999995</v>
      </c>
      <c r="BR262">
        <v>48.689565217391312</v>
      </c>
      <c r="BS262">
        <v>1895718.9999999998</v>
      </c>
      <c r="BT262">
        <v>19579.699999999913</v>
      </c>
      <c r="BU262" s="13" t="str">
        <f>WSP[[#This Row],[Tier]]&amp;" - "&amp;DOLLAR(WSP[[#This Row],[United States]],2)&amp;" USD"</f>
        <v>260 - $90.99 USD</v>
      </c>
    </row>
    <row r="263" spans="1:73" x14ac:dyDescent="0.25">
      <c r="A263">
        <v>261</v>
      </c>
      <c r="B263">
        <v>91.343000000000004</v>
      </c>
      <c r="C263">
        <v>6942.5999999999995</v>
      </c>
      <c r="D263">
        <v>631.04999999999995</v>
      </c>
      <c r="E263">
        <v>118.17272727272724</v>
      </c>
      <c r="F263">
        <v>79.428695652173914</v>
      </c>
      <c r="G263">
        <v>7941.4999999999991</v>
      </c>
      <c r="H263">
        <v>79.428695652173914</v>
      </c>
      <c r="I263">
        <v>182</v>
      </c>
      <c r="J263">
        <v>119.15217391304348</v>
      </c>
      <c r="K263">
        <v>91.343000000000004</v>
      </c>
      <c r="L263">
        <v>52605</v>
      </c>
      <c r="M263" t="s">
        <v>530</v>
      </c>
      <c r="N263">
        <v>161280</v>
      </c>
      <c r="O263">
        <v>45675</v>
      </c>
      <c r="P263">
        <v>548.09999999999991</v>
      </c>
      <c r="Q263">
        <v>79.428695652173914</v>
      </c>
      <c r="R263">
        <v>1588.086956521739</v>
      </c>
      <c r="S263">
        <v>485.43478260869563</v>
      </c>
      <c r="T263">
        <v>576.27499999999998</v>
      </c>
      <c r="U263">
        <v>79.428695652173914</v>
      </c>
      <c r="V263">
        <v>79.428695652173914</v>
      </c>
      <c r="W263">
        <v>79.428695652173914</v>
      </c>
      <c r="X263">
        <v>79.428695652173914</v>
      </c>
      <c r="Y263">
        <v>79.428695652173914</v>
      </c>
      <c r="Z263">
        <v>941.84999999999991</v>
      </c>
      <c r="AA263">
        <v>15880.869565217392</v>
      </c>
      <c r="AB263">
        <v>11874.8</v>
      </c>
      <c r="AC263">
        <v>2877</v>
      </c>
      <c r="AD263">
        <v>892500</v>
      </c>
      <c r="AE263">
        <v>79.428695652173914</v>
      </c>
      <c r="AF263">
        <v>435.75</v>
      </c>
      <c r="AG263">
        <v>79.428695652173914</v>
      </c>
      <c r="AH263">
        <v>8699.9999999999982</v>
      </c>
      <c r="AI263">
        <v>13631.8</v>
      </c>
      <c r="AJ263">
        <v>81709.090909090897</v>
      </c>
      <c r="AK263">
        <v>79.428695652173914</v>
      </c>
      <c r="AL263">
        <v>109.8611111111111</v>
      </c>
      <c r="AM263">
        <v>212.64782608695469</v>
      </c>
      <c r="AN263">
        <v>79.428695652173914</v>
      </c>
      <c r="AO263">
        <v>281.04999999999995</v>
      </c>
      <c r="AP263">
        <v>79.428695652173914</v>
      </c>
      <c r="AQ263">
        <v>27229.3</v>
      </c>
      <c r="AR263">
        <v>1243.1999999999998</v>
      </c>
      <c r="AS263">
        <v>79.428695652173914</v>
      </c>
      <c r="AT263">
        <v>105.31499999999998</v>
      </c>
      <c r="AU263">
        <v>532.84</v>
      </c>
      <c r="AV263">
        <v>8607.5499999999993</v>
      </c>
      <c r="AW263">
        <v>246.64500000000081</v>
      </c>
      <c r="AX263">
        <v>3793.2999999999997</v>
      </c>
      <c r="AY263">
        <v>219.73304347826087</v>
      </c>
      <c r="AZ263">
        <v>79.428695652173914</v>
      </c>
      <c r="BA263">
        <v>330.25999999999658</v>
      </c>
      <c r="BB263">
        <v>284.74782608695767</v>
      </c>
      <c r="BC263">
        <v>3237.6521739130435</v>
      </c>
      <c r="BD263">
        <v>223.64999999999998</v>
      </c>
      <c r="BE263">
        <v>91.850467289719617</v>
      </c>
      <c r="BF263">
        <v>79.428695652173914</v>
      </c>
      <c r="BG263">
        <v>79.428695652173914</v>
      </c>
      <c r="BH263">
        <v>666.05</v>
      </c>
      <c r="BI263">
        <v>79.428695652173914</v>
      </c>
      <c r="BJ263">
        <v>854.60869565217399</v>
      </c>
      <c r="BK263">
        <v>109.8611111111111</v>
      </c>
      <c r="BL263">
        <v>3461.9999999999995</v>
      </c>
      <c r="BM263">
        <v>2809.7999999999997</v>
      </c>
      <c r="BN263">
        <v>584.64000000000226</v>
      </c>
      <c r="BO263">
        <v>274.22499999999997</v>
      </c>
      <c r="BP263">
        <v>659.97826086960481</v>
      </c>
      <c r="BQ263">
        <v>91.343000000000004</v>
      </c>
      <c r="BR263">
        <v>48.841739130434789</v>
      </c>
      <c r="BS263">
        <v>1903010.9</v>
      </c>
      <c r="BT263">
        <v>19655.019999999909</v>
      </c>
      <c r="BU263" s="13" t="str">
        <f>WSP[[#This Row],[Tier]]&amp;" - "&amp;DOLLAR(WSP[[#This Row],[United States]],2)&amp;" USD"</f>
        <v>261 - $91.34 USD</v>
      </c>
    </row>
    <row r="264" spans="1:73" x14ac:dyDescent="0.25">
      <c r="A264">
        <v>262</v>
      </c>
      <c r="B264">
        <v>91.692999999999998</v>
      </c>
      <c r="C264">
        <v>6969.2</v>
      </c>
      <c r="D264">
        <v>632.79999999999995</v>
      </c>
      <c r="E264">
        <v>118.64999999999998</v>
      </c>
      <c r="F264">
        <v>79.733043478260882</v>
      </c>
      <c r="G264">
        <v>7972.9999999999991</v>
      </c>
      <c r="H264">
        <v>79.733043478260882</v>
      </c>
      <c r="I264">
        <v>182.7</v>
      </c>
      <c r="J264">
        <v>119.60869565217391</v>
      </c>
      <c r="K264">
        <v>91.692999999999998</v>
      </c>
      <c r="L264">
        <v>52780</v>
      </c>
      <c r="M264" t="s">
        <v>530</v>
      </c>
      <c r="N264">
        <v>161630</v>
      </c>
      <c r="O264">
        <v>45850</v>
      </c>
      <c r="P264">
        <v>550.19999999999993</v>
      </c>
      <c r="Q264">
        <v>79.733043478260882</v>
      </c>
      <c r="R264">
        <v>1594.1739130434785</v>
      </c>
      <c r="S264">
        <v>486.95652173913044</v>
      </c>
      <c r="T264">
        <v>578.54999999999995</v>
      </c>
      <c r="U264">
        <v>79.733043478260882</v>
      </c>
      <c r="V264">
        <v>79.733043478260882</v>
      </c>
      <c r="W264">
        <v>79.733043478260882</v>
      </c>
      <c r="X264">
        <v>79.733043478260882</v>
      </c>
      <c r="Y264">
        <v>79.733043478260882</v>
      </c>
      <c r="Z264">
        <v>946.4</v>
      </c>
      <c r="AA264">
        <v>15941.739130434784</v>
      </c>
      <c r="AB264">
        <v>11920.3</v>
      </c>
      <c r="AC264">
        <v>2884</v>
      </c>
      <c r="AD264">
        <v>896000</v>
      </c>
      <c r="AE264">
        <v>79.733043478260882</v>
      </c>
      <c r="AF264">
        <v>437.5</v>
      </c>
      <c r="AG264">
        <v>79.733043478260882</v>
      </c>
      <c r="AH264">
        <v>8733.3333333333321</v>
      </c>
      <c r="AI264">
        <v>13684.3</v>
      </c>
      <c r="AJ264">
        <v>82027.272727272721</v>
      </c>
      <c r="AK264">
        <v>79.733043478260882</v>
      </c>
      <c r="AL264">
        <v>110.18518518518516</v>
      </c>
      <c r="AM264">
        <v>213.46956521738946</v>
      </c>
      <c r="AN264">
        <v>79.733043478260882</v>
      </c>
      <c r="AO264">
        <v>282.09999999999997</v>
      </c>
      <c r="AP264">
        <v>79.733043478260882</v>
      </c>
      <c r="AQ264">
        <v>27334.3</v>
      </c>
      <c r="AR264">
        <v>1248.0999999999999</v>
      </c>
      <c r="AS264">
        <v>79.733043478260882</v>
      </c>
      <c r="AT264">
        <v>105.66499999999999</v>
      </c>
      <c r="AU264">
        <v>534.24</v>
      </c>
      <c r="AV264">
        <v>8640.7999999999993</v>
      </c>
      <c r="AW264">
        <v>247.5900000000008</v>
      </c>
      <c r="AX264">
        <v>3807.2999999999997</v>
      </c>
      <c r="AY264">
        <v>220.34173913043477</v>
      </c>
      <c r="AZ264">
        <v>79.733043478260882</v>
      </c>
      <c r="BA264">
        <v>331.51999999999657</v>
      </c>
      <c r="BB264">
        <v>285.84347826087071</v>
      </c>
      <c r="BC264">
        <v>3249.8260869565215</v>
      </c>
      <c r="BD264">
        <v>224</v>
      </c>
      <c r="BE264">
        <v>92.177570093457931</v>
      </c>
      <c r="BF264">
        <v>79.733043478260882</v>
      </c>
      <c r="BG264">
        <v>79.733043478260882</v>
      </c>
      <c r="BH264">
        <v>667.8</v>
      </c>
      <c r="BI264">
        <v>79.733043478260882</v>
      </c>
      <c r="BJ264">
        <v>857.6521739130435</v>
      </c>
      <c r="BK264">
        <v>110.18518518518516</v>
      </c>
      <c r="BL264">
        <v>3477.333333333333</v>
      </c>
      <c r="BM264">
        <v>2820.2999999999997</v>
      </c>
      <c r="BN264">
        <v>586.88000000000227</v>
      </c>
      <c r="BO264">
        <v>275.45</v>
      </c>
      <c r="BP264">
        <v>662.56521739134428</v>
      </c>
      <c r="BQ264">
        <v>91.692999999999998</v>
      </c>
      <c r="BR264">
        <v>48.993913043478265</v>
      </c>
      <c r="BS264">
        <v>1910302.7999999998</v>
      </c>
      <c r="BT264">
        <v>19730.339999999909</v>
      </c>
      <c r="BU264" s="13" t="str">
        <f>WSP[[#This Row],[Tier]]&amp;" - "&amp;DOLLAR(WSP[[#This Row],[United States]],2)&amp;" USD"</f>
        <v>262 - $91.69 USD</v>
      </c>
    </row>
    <row r="265" spans="1:73" x14ac:dyDescent="0.25">
      <c r="A265">
        <v>263</v>
      </c>
      <c r="B265">
        <v>92.043000000000006</v>
      </c>
      <c r="C265">
        <v>6995.7999999999993</v>
      </c>
      <c r="D265">
        <v>634.54999999999995</v>
      </c>
      <c r="E265">
        <v>119.1272727272727</v>
      </c>
      <c r="F265">
        <v>80.037391304347835</v>
      </c>
      <c r="G265">
        <v>8004.4999999999991</v>
      </c>
      <c r="H265">
        <v>80.037391304347835</v>
      </c>
      <c r="I265">
        <v>183.39999999999998</v>
      </c>
      <c r="J265">
        <v>120.06521739130436</v>
      </c>
      <c r="K265">
        <v>92.043000000000006</v>
      </c>
      <c r="L265">
        <v>52955</v>
      </c>
      <c r="M265" t="s">
        <v>530</v>
      </c>
      <c r="N265">
        <v>161980</v>
      </c>
      <c r="O265">
        <v>46025</v>
      </c>
      <c r="P265">
        <v>552.29999999999995</v>
      </c>
      <c r="Q265">
        <v>80.037391304347835</v>
      </c>
      <c r="R265">
        <v>1600.2608695652175</v>
      </c>
      <c r="S265">
        <v>488.47826086956519</v>
      </c>
      <c r="T265">
        <v>580.82499999999993</v>
      </c>
      <c r="U265">
        <v>80.037391304347835</v>
      </c>
      <c r="V265">
        <v>80.037391304347835</v>
      </c>
      <c r="W265">
        <v>80.037391304347835</v>
      </c>
      <c r="X265">
        <v>80.037391304347835</v>
      </c>
      <c r="Y265">
        <v>80.037391304347835</v>
      </c>
      <c r="Z265">
        <v>950.94999999999993</v>
      </c>
      <c r="AA265">
        <v>16002.608695652174</v>
      </c>
      <c r="AB265">
        <v>11965.8</v>
      </c>
      <c r="AC265">
        <v>2891</v>
      </c>
      <c r="AD265">
        <v>899500</v>
      </c>
      <c r="AE265">
        <v>80.037391304347835</v>
      </c>
      <c r="AF265">
        <v>439.25</v>
      </c>
      <c r="AG265">
        <v>80.037391304347835</v>
      </c>
      <c r="AH265">
        <v>8766.6666666666661</v>
      </c>
      <c r="AI265">
        <v>13736.8</v>
      </c>
      <c r="AJ265">
        <v>82345.454545454544</v>
      </c>
      <c r="AK265">
        <v>80.037391304347835</v>
      </c>
      <c r="AL265">
        <v>110.50925925925924</v>
      </c>
      <c r="AM265">
        <v>214.29130434782425</v>
      </c>
      <c r="AN265">
        <v>80.037391304347835</v>
      </c>
      <c r="AO265">
        <v>283.14999999999998</v>
      </c>
      <c r="AP265">
        <v>80.037391304347835</v>
      </c>
      <c r="AQ265">
        <v>27439.3</v>
      </c>
      <c r="AR265">
        <v>1253</v>
      </c>
      <c r="AS265">
        <v>80.037391304347835</v>
      </c>
      <c r="AT265">
        <v>106.01499999999999</v>
      </c>
      <c r="AU265">
        <v>535.64</v>
      </c>
      <c r="AV265">
        <v>8674.0499999999993</v>
      </c>
      <c r="AW265">
        <v>248.53500000000082</v>
      </c>
      <c r="AX265">
        <v>3821.2999999999997</v>
      </c>
      <c r="AY265">
        <v>220.95043478260871</v>
      </c>
      <c r="AZ265">
        <v>80.037391304347835</v>
      </c>
      <c r="BA265">
        <v>332.77999999999656</v>
      </c>
      <c r="BB265">
        <v>286.93913043478381</v>
      </c>
      <c r="BC265">
        <v>3262</v>
      </c>
      <c r="BD265">
        <v>224.35</v>
      </c>
      <c r="BE265">
        <v>92.504672897196258</v>
      </c>
      <c r="BF265">
        <v>80.037391304347835</v>
      </c>
      <c r="BG265">
        <v>80.037391304347835</v>
      </c>
      <c r="BH265">
        <v>669.55</v>
      </c>
      <c r="BI265">
        <v>80.037391304347835</v>
      </c>
      <c r="BJ265">
        <v>860.69565217391312</v>
      </c>
      <c r="BK265">
        <v>110.50925925925924</v>
      </c>
      <c r="BL265">
        <v>3492.6666666666661</v>
      </c>
      <c r="BM265">
        <v>2830.7999999999997</v>
      </c>
      <c r="BN265">
        <v>589.12000000000228</v>
      </c>
      <c r="BO265">
        <v>276.67499999999995</v>
      </c>
      <c r="BP265">
        <v>665.15217391308363</v>
      </c>
      <c r="BQ265">
        <v>92.043000000000006</v>
      </c>
      <c r="BR265">
        <v>49.146086956521749</v>
      </c>
      <c r="BS265">
        <v>1917594.7</v>
      </c>
      <c r="BT265">
        <v>19805.659999999909</v>
      </c>
      <c r="BU265" s="13" t="str">
        <f>WSP[[#This Row],[Tier]]&amp;" - "&amp;DOLLAR(WSP[[#This Row],[United States]],2)&amp;" USD"</f>
        <v>263 - $92.04 USD</v>
      </c>
    </row>
    <row r="266" spans="1:73" x14ac:dyDescent="0.25">
      <c r="A266">
        <v>264</v>
      </c>
      <c r="B266">
        <v>92.393000000000001</v>
      </c>
      <c r="C266">
        <v>7022.4</v>
      </c>
      <c r="D266">
        <v>636.29999999999995</v>
      </c>
      <c r="E266">
        <v>119.60454545454543</v>
      </c>
      <c r="F266">
        <v>80.341739130434789</v>
      </c>
      <c r="G266">
        <v>8035.9999999999991</v>
      </c>
      <c r="H266">
        <v>80.341739130434789</v>
      </c>
      <c r="I266">
        <v>184.1</v>
      </c>
      <c r="J266">
        <v>120.52173913043478</v>
      </c>
      <c r="K266">
        <v>92.393000000000001</v>
      </c>
      <c r="L266">
        <v>53130</v>
      </c>
      <c r="M266" t="s">
        <v>530</v>
      </c>
      <c r="N266">
        <v>162330</v>
      </c>
      <c r="O266">
        <v>46200</v>
      </c>
      <c r="P266">
        <v>554.4</v>
      </c>
      <c r="Q266">
        <v>80.341739130434789</v>
      </c>
      <c r="R266">
        <v>1606.3478260869567</v>
      </c>
      <c r="S266">
        <v>489.99999999999994</v>
      </c>
      <c r="T266">
        <v>583.09999999999991</v>
      </c>
      <c r="U266">
        <v>80.341739130434789</v>
      </c>
      <c r="V266">
        <v>80.341739130434789</v>
      </c>
      <c r="W266">
        <v>80.341739130434789</v>
      </c>
      <c r="X266">
        <v>80.341739130434789</v>
      </c>
      <c r="Y266">
        <v>80.341739130434789</v>
      </c>
      <c r="Z266">
        <v>955.49999999999989</v>
      </c>
      <c r="AA266">
        <v>16063.478260869566</v>
      </c>
      <c r="AB266">
        <v>12011.3</v>
      </c>
      <c r="AC266">
        <v>2898</v>
      </c>
      <c r="AD266">
        <v>903000</v>
      </c>
      <c r="AE266">
        <v>80.341739130434789</v>
      </c>
      <c r="AF266">
        <v>441</v>
      </c>
      <c r="AG266">
        <v>80.341739130434789</v>
      </c>
      <c r="AH266">
        <v>8799.9999999999982</v>
      </c>
      <c r="AI266">
        <v>13789.3</v>
      </c>
      <c r="AJ266">
        <v>82663.636363636353</v>
      </c>
      <c r="AK266">
        <v>80.341739130434789</v>
      </c>
      <c r="AL266">
        <v>110.83333333333331</v>
      </c>
      <c r="AM266">
        <v>215.11304347825899</v>
      </c>
      <c r="AN266">
        <v>80.341739130434789</v>
      </c>
      <c r="AO266">
        <v>284.2</v>
      </c>
      <c r="AP266">
        <v>80.341739130434789</v>
      </c>
      <c r="AQ266">
        <v>27544.3</v>
      </c>
      <c r="AR266">
        <v>1257.8999999999999</v>
      </c>
      <c r="AS266">
        <v>80.341739130434789</v>
      </c>
      <c r="AT266">
        <v>106.36499999999998</v>
      </c>
      <c r="AU266">
        <v>537.04</v>
      </c>
      <c r="AV266">
        <v>8707.2999999999993</v>
      </c>
      <c r="AW266">
        <v>249.48000000000084</v>
      </c>
      <c r="AX266">
        <v>3835.2999999999997</v>
      </c>
      <c r="AY266">
        <v>221.55913043478262</v>
      </c>
      <c r="AZ266">
        <v>80.341739130434789</v>
      </c>
      <c r="BA266">
        <v>334.0399999999965</v>
      </c>
      <c r="BB266">
        <v>288.03478260869679</v>
      </c>
      <c r="BC266">
        <v>3274.173913043478</v>
      </c>
      <c r="BD266">
        <v>224.7</v>
      </c>
      <c r="BE266">
        <v>92.831775700934571</v>
      </c>
      <c r="BF266">
        <v>80.341739130434789</v>
      </c>
      <c r="BG266">
        <v>80.341739130434789</v>
      </c>
      <c r="BH266">
        <v>671.3</v>
      </c>
      <c r="BI266">
        <v>80.341739130434789</v>
      </c>
      <c r="BJ266">
        <v>863.73913043478262</v>
      </c>
      <c r="BK266">
        <v>110.83333333333331</v>
      </c>
      <c r="BL266">
        <v>3508</v>
      </c>
      <c r="BM266">
        <v>2841.2999999999997</v>
      </c>
      <c r="BN266">
        <v>591.36000000000229</v>
      </c>
      <c r="BO266">
        <v>277.89999999999998</v>
      </c>
      <c r="BP266">
        <v>667.73913043482298</v>
      </c>
      <c r="BQ266">
        <v>92.393000000000001</v>
      </c>
      <c r="BR266">
        <v>49.298260869565226</v>
      </c>
      <c r="BS266">
        <v>1924886.5999999999</v>
      </c>
      <c r="BT266">
        <v>19880.979999999909</v>
      </c>
      <c r="BU266" s="13" t="str">
        <f>WSP[[#This Row],[Tier]]&amp;" - "&amp;DOLLAR(WSP[[#This Row],[United States]],2)&amp;" USD"</f>
        <v>264 - $92.39 USD</v>
      </c>
    </row>
    <row r="267" spans="1:73" x14ac:dyDescent="0.25">
      <c r="A267">
        <v>265</v>
      </c>
      <c r="B267">
        <v>92.742999999999995</v>
      </c>
      <c r="C267">
        <v>7049</v>
      </c>
      <c r="D267">
        <v>638.04999999999995</v>
      </c>
      <c r="E267">
        <v>120.08181818181816</v>
      </c>
      <c r="F267">
        <v>80.646086956521742</v>
      </c>
      <c r="G267">
        <v>8067.4999999999991</v>
      </c>
      <c r="H267">
        <v>80.646086956521742</v>
      </c>
      <c r="I267">
        <v>184.79999999999998</v>
      </c>
      <c r="J267">
        <v>120.97826086956522</v>
      </c>
      <c r="K267">
        <v>92.742999999999995</v>
      </c>
      <c r="L267">
        <v>53305</v>
      </c>
      <c r="M267" t="s">
        <v>530</v>
      </c>
      <c r="N267">
        <v>162680</v>
      </c>
      <c r="O267">
        <v>46375</v>
      </c>
      <c r="P267">
        <v>556.5</v>
      </c>
      <c r="Q267">
        <v>80.646086956521742</v>
      </c>
      <c r="R267">
        <v>1612.4347826086957</v>
      </c>
      <c r="S267">
        <v>491.52173913043481</v>
      </c>
      <c r="T267">
        <v>585.375</v>
      </c>
      <c r="U267">
        <v>80.646086956521742</v>
      </c>
      <c r="V267">
        <v>80.646086956521742</v>
      </c>
      <c r="W267">
        <v>80.646086956521742</v>
      </c>
      <c r="X267">
        <v>80.646086956521742</v>
      </c>
      <c r="Y267">
        <v>80.646086956521742</v>
      </c>
      <c r="Z267">
        <v>960.05</v>
      </c>
      <c r="AA267">
        <v>16124.347826086958</v>
      </c>
      <c r="AB267">
        <v>12056.8</v>
      </c>
      <c r="AC267">
        <v>2905</v>
      </c>
      <c r="AD267">
        <v>906500</v>
      </c>
      <c r="AE267">
        <v>80.646086956521742</v>
      </c>
      <c r="AF267">
        <v>442.75</v>
      </c>
      <c r="AG267">
        <v>80.646086956521742</v>
      </c>
      <c r="AH267">
        <v>8833.3333333333321</v>
      </c>
      <c r="AI267">
        <v>13841.8</v>
      </c>
      <c r="AJ267">
        <v>82981.818181818162</v>
      </c>
      <c r="AK267">
        <v>80.646086956521742</v>
      </c>
      <c r="AL267">
        <v>111.15740740740739</v>
      </c>
      <c r="AM267">
        <v>215.93478260869375</v>
      </c>
      <c r="AN267">
        <v>80.646086956521742</v>
      </c>
      <c r="AO267">
        <v>285.25</v>
      </c>
      <c r="AP267">
        <v>80.646086956521742</v>
      </c>
      <c r="AQ267">
        <v>27649.3</v>
      </c>
      <c r="AR267">
        <v>1262.8</v>
      </c>
      <c r="AS267">
        <v>80.646086956521742</v>
      </c>
      <c r="AT267">
        <v>106.71499999999999</v>
      </c>
      <c r="AU267">
        <v>538.43999999999994</v>
      </c>
      <c r="AV267">
        <v>8740.5499999999993</v>
      </c>
      <c r="AW267">
        <v>250.42500000000086</v>
      </c>
      <c r="AX267">
        <v>3849.2999999999997</v>
      </c>
      <c r="AY267">
        <v>222.16782608695652</v>
      </c>
      <c r="AZ267">
        <v>80.646086956521742</v>
      </c>
      <c r="BA267">
        <v>335.29999999999649</v>
      </c>
      <c r="BB267">
        <v>289.13043478260988</v>
      </c>
      <c r="BC267">
        <v>3286.347826086957</v>
      </c>
      <c r="BD267">
        <v>225.04999999999998</v>
      </c>
      <c r="BE267">
        <v>93.158878504672884</v>
      </c>
      <c r="BF267">
        <v>80.646086956521742</v>
      </c>
      <c r="BG267">
        <v>80.646086956521742</v>
      </c>
      <c r="BH267">
        <v>673.05</v>
      </c>
      <c r="BI267">
        <v>80.646086956521742</v>
      </c>
      <c r="BJ267">
        <v>866.78260869565224</v>
      </c>
      <c r="BK267">
        <v>111.15740740740739</v>
      </c>
      <c r="BL267">
        <v>3523.333333333333</v>
      </c>
      <c r="BM267">
        <v>2851.7999999999997</v>
      </c>
      <c r="BN267">
        <v>593.6000000000023</v>
      </c>
      <c r="BO267">
        <v>279.125</v>
      </c>
      <c r="BP267">
        <v>670.32608695656245</v>
      </c>
      <c r="BQ267">
        <v>92.742999999999995</v>
      </c>
      <c r="BR267">
        <v>49.45043478260871</v>
      </c>
      <c r="BS267">
        <v>1932178.4999999998</v>
      </c>
      <c r="BT267">
        <v>19956.299999999908</v>
      </c>
      <c r="BU267" s="13" t="str">
        <f>WSP[[#This Row],[Tier]]&amp;" - "&amp;DOLLAR(WSP[[#This Row],[United States]],2)&amp;" USD"</f>
        <v>265 - $92.74 USD</v>
      </c>
    </row>
    <row r="268" spans="1:73" x14ac:dyDescent="0.25">
      <c r="A268">
        <v>266</v>
      </c>
      <c r="B268">
        <v>93.093000000000004</v>
      </c>
      <c r="C268">
        <v>7075.5999999999995</v>
      </c>
      <c r="D268">
        <v>639.79999999999995</v>
      </c>
      <c r="E268">
        <v>120.55909090909087</v>
      </c>
      <c r="F268">
        <v>80.95043478260871</v>
      </c>
      <c r="G268">
        <v>8098.9999999999991</v>
      </c>
      <c r="H268">
        <v>80.95043478260871</v>
      </c>
      <c r="I268">
        <v>185.5</v>
      </c>
      <c r="J268">
        <v>121.43478260869564</v>
      </c>
      <c r="K268">
        <v>93.093000000000004</v>
      </c>
      <c r="L268">
        <v>53480</v>
      </c>
      <c r="M268" t="s">
        <v>530</v>
      </c>
      <c r="N268">
        <v>163030</v>
      </c>
      <c r="O268">
        <v>46550</v>
      </c>
      <c r="P268">
        <v>558.59999999999991</v>
      </c>
      <c r="Q268">
        <v>80.95043478260871</v>
      </c>
      <c r="R268">
        <v>1618.5217391304348</v>
      </c>
      <c r="S268">
        <v>493.04347826086962</v>
      </c>
      <c r="T268">
        <v>587.65</v>
      </c>
      <c r="U268">
        <v>80.95043478260871</v>
      </c>
      <c r="V268">
        <v>80.95043478260871</v>
      </c>
      <c r="W268">
        <v>80.95043478260871</v>
      </c>
      <c r="X268">
        <v>80.95043478260871</v>
      </c>
      <c r="Y268">
        <v>80.95043478260871</v>
      </c>
      <c r="Z268">
        <v>964.59999999999991</v>
      </c>
      <c r="AA268">
        <v>16185.217391304348</v>
      </c>
      <c r="AB268">
        <v>12102.3</v>
      </c>
      <c r="AC268">
        <v>2912</v>
      </c>
      <c r="AD268">
        <v>910000</v>
      </c>
      <c r="AE268">
        <v>80.95043478260871</v>
      </c>
      <c r="AF268">
        <v>444.5</v>
      </c>
      <c r="AG268">
        <v>80.95043478260871</v>
      </c>
      <c r="AH268">
        <v>8866.6666666666661</v>
      </c>
      <c r="AI268">
        <v>13894.3</v>
      </c>
      <c r="AJ268">
        <v>83299.999999999985</v>
      </c>
      <c r="AK268">
        <v>80.95043478260871</v>
      </c>
      <c r="AL268">
        <v>111.48148148148147</v>
      </c>
      <c r="AM268">
        <v>216.75652173912852</v>
      </c>
      <c r="AN268">
        <v>80.95043478260871</v>
      </c>
      <c r="AO268">
        <v>286.29999999999995</v>
      </c>
      <c r="AP268">
        <v>80.95043478260871</v>
      </c>
      <c r="AQ268">
        <v>27754.3</v>
      </c>
      <c r="AR268">
        <v>1267.6999999999998</v>
      </c>
      <c r="AS268">
        <v>80.95043478260871</v>
      </c>
      <c r="AT268">
        <v>107.06499999999998</v>
      </c>
      <c r="AU268">
        <v>539.84</v>
      </c>
      <c r="AV268">
        <v>8773.7999999999993</v>
      </c>
      <c r="AW268">
        <v>251.37000000000089</v>
      </c>
      <c r="AX268">
        <v>3863.2999999999997</v>
      </c>
      <c r="AY268">
        <v>222.77652173913046</v>
      </c>
      <c r="AZ268">
        <v>80.95043478260871</v>
      </c>
      <c r="BA268">
        <v>336.55999999999642</v>
      </c>
      <c r="BB268">
        <v>290.22608695652292</v>
      </c>
      <c r="BC268">
        <v>3298.521739130435</v>
      </c>
      <c r="BD268">
        <v>225.39999999999998</v>
      </c>
      <c r="BE268">
        <v>93.485981308411198</v>
      </c>
      <c r="BF268">
        <v>80.95043478260871</v>
      </c>
      <c r="BG268">
        <v>80.95043478260871</v>
      </c>
      <c r="BH268">
        <v>674.8</v>
      </c>
      <c r="BI268">
        <v>80.95043478260871</v>
      </c>
      <c r="BJ268">
        <v>869.82608695652175</v>
      </c>
      <c r="BK268">
        <v>111.48148148148147</v>
      </c>
      <c r="BL268">
        <v>3538.6666666666665</v>
      </c>
      <c r="BM268">
        <v>2862.2999999999997</v>
      </c>
      <c r="BN268">
        <v>595.84000000000242</v>
      </c>
      <c r="BO268">
        <v>280.34999999999997</v>
      </c>
      <c r="BP268">
        <v>672.9130434783018</v>
      </c>
      <c r="BQ268">
        <v>93.093000000000004</v>
      </c>
      <c r="BR268">
        <v>49.602608695652179</v>
      </c>
      <c r="BS268">
        <v>1939470.4</v>
      </c>
      <c r="BT268">
        <v>20031.619999999904</v>
      </c>
      <c r="BU268" s="13" t="str">
        <f>WSP[[#This Row],[Tier]]&amp;" - "&amp;DOLLAR(WSP[[#This Row],[United States]],2)&amp;" USD"</f>
        <v>266 - $93.09 USD</v>
      </c>
    </row>
    <row r="269" spans="1:73" x14ac:dyDescent="0.25">
      <c r="A269">
        <v>267</v>
      </c>
      <c r="B269">
        <v>93.442999999999998</v>
      </c>
      <c r="C269">
        <v>7102.2</v>
      </c>
      <c r="D269">
        <v>641.54999999999995</v>
      </c>
      <c r="E269">
        <v>121.0363636363636</v>
      </c>
      <c r="F269">
        <v>81.254782608695663</v>
      </c>
      <c r="G269">
        <v>8130.4999999999991</v>
      </c>
      <c r="H269">
        <v>81.254782608695663</v>
      </c>
      <c r="I269">
        <v>186.2</v>
      </c>
      <c r="J269">
        <v>121.89130434782609</v>
      </c>
      <c r="K269">
        <v>93.442999999999998</v>
      </c>
      <c r="L269">
        <v>53655</v>
      </c>
      <c r="M269" t="s">
        <v>530</v>
      </c>
      <c r="N269">
        <v>163380</v>
      </c>
      <c r="O269">
        <v>46725</v>
      </c>
      <c r="P269">
        <v>560.69999999999993</v>
      </c>
      <c r="Q269">
        <v>81.254782608695663</v>
      </c>
      <c r="R269">
        <v>1624.608695652174</v>
      </c>
      <c r="S269">
        <v>494.56521739130437</v>
      </c>
      <c r="T269">
        <v>589.92499999999995</v>
      </c>
      <c r="U269">
        <v>81.254782608695663</v>
      </c>
      <c r="V269">
        <v>81.254782608695663</v>
      </c>
      <c r="W269">
        <v>81.254782608695663</v>
      </c>
      <c r="X269">
        <v>81.254782608695663</v>
      </c>
      <c r="Y269">
        <v>81.254782608695663</v>
      </c>
      <c r="Z269">
        <v>969.15</v>
      </c>
      <c r="AA269">
        <v>16246.08695652174</v>
      </c>
      <c r="AB269">
        <v>12147.8</v>
      </c>
      <c r="AC269">
        <v>2919</v>
      </c>
      <c r="AD269">
        <v>913500</v>
      </c>
      <c r="AE269">
        <v>81.254782608695663</v>
      </c>
      <c r="AF269">
        <v>446.25</v>
      </c>
      <c r="AG269">
        <v>81.254782608695663</v>
      </c>
      <c r="AH269">
        <v>8899.9999999999982</v>
      </c>
      <c r="AI269">
        <v>13946.8</v>
      </c>
      <c r="AJ269">
        <v>83618.181818181809</v>
      </c>
      <c r="AK269">
        <v>81.254782608695663</v>
      </c>
      <c r="AL269">
        <v>111.80555555555553</v>
      </c>
      <c r="AM269">
        <v>217.57826086956325</v>
      </c>
      <c r="AN269">
        <v>81.254782608695663</v>
      </c>
      <c r="AO269">
        <v>287.34999999999997</v>
      </c>
      <c r="AP269">
        <v>81.254782608695663</v>
      </c>
      <c r="AQ269">
        <v>27859.3</v>
      </c>
      <c r="AR269">
        <v>1272.5999999999999</v>
      </c>
      <c r="AS269">
        <v>81.254782608695663</v>
      </c>
      <c r="AT269">
        <v>107.41499999999999</v>
      </c>
      <c r="AU269">
        <v>541.24</v>
      </c>
      <c r="AV269">
        <v>8807.0499999999993</v>
      </c>
      <c r="AW269">
        <v>252.31500000000088</v>
      </c>
      <c r="AX269">
        <v>3877.2999999999997</v>
      </c>
      <c r="AY269">
        <v>223.38521739130437</v>
      </c>
      <c r="AZ269">
        <v>81.254782608695663</v>
      </c>
      <c r="BA269">
        <v>337.81999999999641</v>
      </c>
      <c r="BB269">
        <v>291.32173913043601</v>
      </c>
      <c r="BC269">
        <v>3310.6956521739135</v>
      </c>
      <c r="BD269">
        <v>225.74999999999997</v>
      </c>
      <c r="BE269">
        <v>93.813084112149511</v>
      </c>
      <c r="BF269">
        <v>81.254782608695663</v>
      </c>
      <c r="BG269">
        <v>81.254782608695663</v>
      </c>
      <c r="BH269">
        <v>676.55</v>
      </c>
      <c r="BI269">
        <v>81.254782608695663</v>
      </c>
      <c r="BJ269">
        <v>872.86956521739125</v>
      </c>
      <c r="BK269">
        <v>111.80555555555553</v>
      </c>
      <c r="BL269">
        <v>3553.9999999999995</v>
      </c>
      <c r="BM269">
        <v>2872.7999999999997</v>
      </c>
      <c r="BN269">
        <v>598.08000000000243</v>
      </c>
      <c r="BO269">
        <v>281.57499999999999</v>
      </c>
      <c r="BP269">
        <v>675.50000000004127</v>
      </c>
      <c r="BQ269">
        <v>93.442999999999998</v>
      </c>
      <c r="BR269">
        <v>49.754782608695656</v>
      </c>
      <c r="BS269">
        <v>1946762.2999999998</v>
      </c>
      <c r="BT269">
        <v>20106.939999999904</v>
      </c>
      <c r="BU269" s="13" t="str">
        <f>WSP[[#This Row],[Tier]]&amp;" - "&amp;DOLLAR(WSP[[#This Row],[United States]],2)&amp;" USD"</f>
        <v>267 - $93.44 USD</v>
      </c>
    </row>
    <row r="270" spans="1:73" x14ac:dyDescent="0.25">
      <c r="A270">
        <v>268</v>
      </c>
      <c r="B270">
        <v>93.793000000000006</v>
      </c>
      <c r="C270">
        <v>7128.7999999999993</v>
      </c>
      <c r="D270">
        <v>643.29999999999995</v>
      </c>
      <c r="E270">
        <v>121.51363636363634</v>
      </c>
      <c r="F270">
        <v>81.559130434782617</v>
      </c>
      <c r="G270">
        <v>8161.9999999999991</v>
      </c>
      <c r="H270">
        <v>81.559130434782617</v>
      </c>
      <c r="I270">
        <v>186.89999999999998</v>
      </c>
      <c r="J270">
        <v>122.34782608695652</v>
      </c>
      <c r="K270">
        <v>93.793000000000006</v>
      </c>
      <c r="L270">
        <v>53830</v>
      </c>
      <c r="M270" t="s">
        <v>530</v>
      </c>
      <c r="N270">
        <v>163730</v>
      </c>
      <c r="O270">
        <v>46900</v>
      </c>
      <c r="P270">
        <v>562.79999999999995</v>
      </c>
      <c r="Q270">
        <v>81.559130434782617</v>
      </c>
      <c r="R270">
        <v>1630.695652173913</v>
      </c>
      <c r="S270">
        <v>496.08695652173913</v>
      </c>
      <c r="T270">
        <v>592.19999999999993</v>
      </c>
      <c r="U270">
        <v>81.559130434782617</v>
      </c>
      <c r="V270">
        <v>81.559130434782617</v>
      </c>
      <c r="W270">
        <v>81.559130434782617</v>
      </c>
      <c r="X270">
        <v>81.559130434782617</v>
      </c>
      <c r="Y270">
        <v>81.559130434782617</v>
      </c>
      <c r="Z270">
        <v>973.69999999999993</v>
      </c>
      <c r="AA270">
        <v>16306.95652173913</v>
      </c>
      <c r="AB270">
        <v>12193.3</v>
      </c>
      <c r="AC270">
        <v>2926</v>
      </c>
      <c r="AD270">
        <v>917000</v>
      </c>
      <c r="AE270">
        <v>81.559130434782617</v>
      </c>
      <c r="AF270">
        <v>448</v>
      </c>
      <c r="AG270">
        <v>81.559130434782617</v>
      </c>
      <c r="AH270">
        <v>8933.3333333333321</v>
      </c>
      <c r="AI270">
        <v>13999.3</v>
      </c>
      <c r="AJ270">
        <v>83936.363636363618</v>
      </c>
      <c r="AK270">
        <v>81.559130434782617</v>
      </c>
      <c r="AL270">
        <v>112.1296296296296</v>
      </c>
      <c r="AM270">
        <v>218.39999999999804</v>
      </c>
      <c r="AN270">
        <v>81.559130434782617</v>
      </c>
      <c r="AO270">
        <v>288.39999999999998</v>
      </c>
      <c r="AP270">
        <v>81.559130434782617</v>
      </c>
      <c r="AQ270">
        <v>27964.3</v>
      </c>
      <c r="AR270">
        <v>1277.5</v>
      </c>
      <c r="AS270">
        <v>81.559130434782617</v>
      </c>
      <c r="AT270">
        <v>107.76499999999999</v>
      </c>
      <c r="AU270">
        <v>542.64</v>
      </c>
      <c r="AV270">
        <v>8840.2999999999993</v>
      </c>
      <c r="AW270">
        <v>253.2600000000009</v>
      </c>
      <c r="AX270">
        <v>3891.2999999999997</v>
      </c>
      <c r="AY270">
        <v>223.9939130434783</v>
      </c>
      <c r="AZ270">
        <v>81.559130434782617</v>
      </c>
      <c r="BA270">
        <v>339.0799999999964</v>
      </c>
      <c r="BB270">
        <v>292.417391304349</v>
      </c>
      <c r="BC270">
        <v>3322.8695652173915</v>
      </c>
      <c r="BD270">
        <v>226.1</v>
      </c>
      <c r="BE270">
        <v>94.140186915887853</v>
      </c>
      <c r="BF270">
        <v>81.559130434782617</v>
      </c>
      <c r="BG270">
        <v>81.559130434782617</v>
      </c>
      <c r="BH270">
        <v>678.3</v>
      </c>
      <c r="BI270">
        <v>81.559130434782617</v>
      </c>
      <c r="BJ270">
        <v>875.91304347826087</v>
      </c>
      <c r="BK270">
        <v>112.1296296296296</v>
      </c>
      <c r="BL270">
        <v>3569.3333333333335</v>
      </c>
      <c r="BM270">
        <v>2883.2999999999997</v>
      </c>
      <c r="BN270">
        <v>600.32000000000244</v>
      </c>
      <c r="BO270">
        <v>282.79999999999995</v>
      </c>
      <c r="BP270">
        <v>678.08695652178073</v>
      </c>
      <c r="BQ270">
        <v>93.793000000000006</v>
      </c>
      <c r="BR270">
        <v>49.906956521739133</v>
      </c>
      <c r="BS270">
        <v>1954054.2</v>
      </c>
      <c r="BT270">
        <v>20182.259999999904</v>
      </c>
      <c r="BU270" s="13" t="str">
        <f>WSP[[#This Row],[Tier]]&amp;" - "&amp;DOLLAR(WSP[[#This Row],[United States]],2)&amp;" USD"</f>
        <v>268 - $93.79 USD</v>
      </c>
    </row>
    <row r="271" spans="1:73" x14ac:dyDescent="0.25">
      <c r="A271">
        <v>269</v>
      </c>
      <c r="B271">
        <v>94.143000000000001</v>
      </c>
      <c r="C271">
        <v>7155.4</v>
      </c>
      <c r="D271">
        <v>645.04999999999995</v>
      </c>
      <c r="E271">
        <v>121.99090909090907</v>
      </c>
      <c r="F271">
        <v>81.86347826086957</v>
      </c>
      <c r="G271">
        <v>8193.5</v>
      </c>
      <c r="H271">
        <v>81.86347826086957</v>
      </c>
      <c r="I271">
        <v>187.6</v>
      </c>
      <c r="J271">
        <v>122.80434782608695</v>
      </c>
      <c r="K271">
        <v>94.143000000000001</v>
      </c>
      <c r="L271">
        <v>54005</v>
      </c>
      <c r="M271" t="s">
        <v>530</v>
      </c>
      <c r="N271">
        <v>164080</v>
      </c>
      <c r="O271">
        <v>47075</v>
      </c>
      <c r="P271">
        <v>564.9</v>
      </c>
      <c r="Q271">
        <v>81.86347826086957</v>
      </c>
      <c r="R271">
        <v>1636.7826086956522</v>
      </c>
      <c r="S271">
        <v>497.60869565217394</v>
      </c>
      <c r="T271">
        <v>594.47499999999991</v>
      </c>
      <c r="U271">
        <v>81.86347826086957</v>
      </c>
      <c r="V271">
        <v>81.86347826086957</v>
      </c>
      <c r="W271">
        <v>81.86347826086957</v>
      </c>
      <c r="X271">
        <v>81.86347826086957</v>
      </c>
      <c r="Y271">
        <v>81.86347826086957</v>
      </c>
      <c r="Z271">
        <v>978.24999999999989</v>
      </c>
      <c r="AA271">
        <v>16367.826086956522</v>
      </c>
      <c r="AB271">
        <v>12238.8</v>
      </c>
      <c r="AC271">
        <v>2933</v>
      </c>
      <c r="AD271">
        <v>920499.99999999988</v>
      </c>
      <c r="AE271">
        <v>81.86347826086957</v>
      </c>
      <c r="AF271">
        <v>449.74999999999994</v>
      </c>
      <c r="AG271">
        <v>81.86347826086957</v>
      </c>
      <c r="AH271">
        <v>8966.6666666666661</v>
      </c>
      <c r="AI271">
        <v>14051.8</v>
      </c>
      <c r="AJ271">
        <v>84254.545454545441</v>
      </c>
      <c r="AK271">
        <v>81.86347826086957</v>
      </c>
      <c r="AL271">
        <v>112.45370370370368</v>
      </c>
      <c r="AM271">
        <v>219.22173913043281</v>
      </c>
      <c r="AN271">
        <v>81.86347826086957</v>
      </c>
      <c r="AO271">
        <v>289.45</v>
      </c>
      <c r="AP271">
        <v>81.86347826086957</v>
      </c>
      <c r="AQ271">
        <v>28069.3</v>
      </c>
      <c r="AR271">
        <v>1282.3999999999999</v>
      </c>
      <c r="AS271">
        <v>81.86347826086957</v>
      </c>
      <c r="AT271">
        <v>108.11499999999998</v>
      </c>
      <c r="AU271">
        <v>544.04</v>
      </c>
      <c r="AV271">
        <v>8873.5499999999993</v>
      </c>
      <c r="AW271">
        <v>254.20500000000092</v>
      </c>
      <c r="AX271">
        <v>3905.2999999999997</v>
      </c>
      <c r="AY271">
        <v>224.60260869565215</v>
      </c>
      <c r="AZ271">
        <v>81.86347826086957</v>
      </c>
      <c r="BA271">
        <v>340.33999999999634</v>
      </c>
      <c r="BB271">
        <v>293.51304347826209</v>
      </c>
      <c r="BC271">
        <v>3335.0434782608695</v>
      </c>
      <c r="BD271">
        <v>226.45</v>
      </c>
      <c r="BE271">
        <v>94.467289719626166</v>
      </c>
      <c r="BF271">
        <v>81.86347826086957</v>
      </c>
      <c r="BG271">
        <v>81.86347826086957</v>
      </c>
      <c r="BH271">
        <v>680.05</v>
      </c>
      <c r="BI271">
        <v>81.86347826086957</v>
      </c>
      <c r="BJ271">
        <v>878.95652173913038</v>
      </c>
      <c r="BK271">
        <v>112.45370370370368</v>
      </c>
      <c r="BL271">
        <v>3584.6666666666661</v>
      </c>
      <c r="BM271">
        <v>2893.7999999999997</v>
      </c>
      <c r="BN271">
        <v>602.56000000000245</v>
      </c>
      <c r="BO271">
        <v>284.02499999999998</v>
      </c>
      <c r="BP271">
        <v>680.67391304352009</v>
      </c>
      <c r="BQ271">
        <v>94.143000000000001</v>
      </c>
      <c r="BR271">
        <v>50.059130434782617</v>
      </c>
      <c r="BS271">
        <v>1961346.0999999999</v>
      </c>
      <c r="BT271">
        <v>20257.579999999904</v>
      </c>
      <c r="BU271" s="13" t="str">
        <f>WSP[[#This Row],[Tier]]&amp;" - "&amp;DOLLAR(WSP[[#This Row],[United States]],2)&amp;" USD"</f>
        <v>269 - $94.14 USD</v>
      </c>
    </row>
    <row r="272" spans="1:73" x14ac:dyDescent="0.25">
      <c r="A272">
        <v>270</v>
      </c>
      <c r="B272">
        <v>94.492999999999995</v>
      </c>
      <c r="C272">
        <v>7181.9999999999991</v>
      </c>
      <c r="D272">
        <v>646.79999999999995</v>
      </c>
      <c r="E272">
        <v>122.4681818181818</v>
      </c>
      <c r="F272">
        <v>82.167826086956538</v>
      </c>
      <c r="G272">
        <v>8225</v>
      </c>
      <c r="H272">
        <v>82.167826086956538</v>
      </c>
      <c r="I272">
        <v>188.29999999999998</v>
      </c>
      <c r="J272">
        <v>123.2608695652174</v>
      </c>
      <c r="K272">
        <v>94.492999999999995</v>
      </c>
      <c r="L272">
        <v>54180</v>
      </c>
      <c r="M272" t="s">
        <v>530</v>
      </c>
      <c r="N272">
        <v>164430</v>
      </c>
      <c r="O272">
        <v>47250</v>
      </c>
      <c r="P272">
        <v>567</v>
      </c>
      <c r="Q272">
        <v>82.167826086956538</v>
      </c>
      <c r="R272">
        <v>1642.8695652173913</v>
      </c>
      <c r="S272">
        <v>499.13043478260869</v>
      </c>
      <c r="T272">
        <v>596.75</v>
      </c>
      <c r="U272">
        <v>82.167826086956538</v>
      </c>
      <c r="V272">
        <v>82.167826086956538</v>
      </c>
      <c r="W272">
        <v>82.167826086956538</v>
      </c>
      <c r="X272">
        <v>82.167826086956538</v>
      </c>
      <c r="Y272">
        <v>82.167826086956538</v>
      </c>
      <c r="Z272">
        <v>982.8</v>
      </c>
      <c r="AA272">
        <v>16428.695652173916</v>
      </c>
      <c r="AB272">
        <v>12284.3</v>
      </c>
      <c r="AC272">
        <v>2940</v>
      </c>
      <c r="AD272">
        <v>923999.99999999988</v>
      </c>
      <c r="AE272">
        <v>82.167826086956538</v>
      </c>
      <c r="AF272">
        <v>451.49999999999994</v>
      </c>
      <c r="AG272">
        <v>82.167826086956538</v>
      </c>
      <c r="AH272">
        <v>9000</v>
      </c>
      <c r="AI272">
        <v>14104.3</v>
      </c>
      <c r="AJ272">
        <v>84572.727272727265</v>
      </c>
      <c r="AK272">
        <v>82.167826086956538</v>
      </c>
      <c r="AL272">
        <v>112.77777777777777</v>
      </c>
      <c r="AM272">
        <v>220.04347826086754</v>
      </c>
      <c r="AN272">
        <v>82.167826086956538</v>
      </c>
      <c r="AO272">
        <v>290.5</v>
      </c>
      <c r="AP272">
        <v>82.167826086956538</v>
      </c>
      <c r="AQ272">
        <v>28174.3</v>
      </c>
      <c r="AR272">
        <v>1287.3</v>
      </c>
      <c r="AS272">
        <v>82.167826086956538</v>
      </c>
      <c r="AT272">
        <v>108.46499999999999</v>
      </c>
      <c r="AU272">
        <v>545.43999999999994</v>
      </c>
      <c r="AV272">
        <v>8906.7999999999993</v>
      </c>
      <c r="AW272">
        <v>255.15000000000094</v>
      </c>
      <c r="AX272">
        <v>3919.2999999999997</v>
      </c>
      <c r="AY272">
        <v>225.21130434782609</v>
      </c>
      <c r="AZ272">
        <v>82.167826086956538</v>
      </c>
      <c r="BA272">
        <v>341.59999999999633</v>
      </c>
      <c r="BB272">
        <v>294.60869565217513</v>
      </c>
      <c r="BC272">
        <v>3347.217391304348</v>
      </c>
      <c r="BD272">
        <v>226.79999999999998</v>
      </c>
      <c r="BE272">
        <v>94.794392523364479</v>
      </c>
      <c r="BF272">
        <v>82.167826086956538</v>
      </c>
      <c r="BG272">
        <v>82.167826086956538</v>
      </c>
      <c r="BH272">
        <v>681.8</v>
      </c>
      <c r="BI272">
        <v>82.167826086956538</v>
      </c>
      <c r="BJ272">
        <v>882</v>
      </c>
      <c r="BK272">
        <v>112.77777777777777</v>
      </c>
      <c r="BL272">
        <v>3599.9999999999991</v>
      </c>
      <c r="BM272">
        <v>2904.2999999999997</v>
      </c>
      <c r="BN272">
        <v>604.80000000000246</v>
      </c>
      <c r="BO272">
        <v>285.25</v>
      </c>
      <c r="BP272">
        <v>683.26086956525944</v>
      </c>
      <c r="BQ272">
        <v>94.492999999999995</v>
      </c>
      <c r="BR272">
        <v>50.211304347826093</v>
      </c>
      <c r="BS272">
        <v>1968637.9999999998</v>
      </c>
      <c r="BT272">
        <v>20332.899999999903</v>
      </c>
      <c r="BU272" s="13" t="str">
        <f>WSP[[#This Row],[Tier]]&amp;" - "&amp;DOLLAR(WSP[[#This Row],[United States]],2)&amp;" USD"</f>
        <v>270 - $94.49 USD</v>
      </c>
    </row>
    <row r="273" spans="1:73" x14ac:dyDescent="0.25">
      <c r="A273">
        <v>271</v>
      </c>
      <c r="B273">
        <v>94.843000000000004</v>
      </c>
      <c r="C273">
        <v>7208.5999999999995</v>
      </c>
      <c r="D273">
        <v>648.54999999999995</v>
      </c>
      <c r="E273">
        <v>122.94545454545452</v>
      </c>
      <c r="F273">
        <v>82.472173913043477</v>
      </c>
      <c r="G273">
        <v>8256.5</v>
      </c>
      <c r="H273">
        <v>82.472173913043477</v>
      </c>
      <c r="I273">
        <v>189</v>
      </c>
      <c r="J273">
        <v>123.71739130434783</v>
      </c>
      <c r="K273">
        <v>94.843000000000004</v>
      </c>
      <c r="L273">
        <v>54355</v>
      </c>
      <c r="M273" t="s">
        <v>530</v>
      </c>
      <c r="N273">
        <v>164780</v>
      </c>
      <c r="O273">
        <v>47425</v>
      </c>
      <c r="P273">
        <v>569.09999999999991</v>
      </c>
      <c r="Q273">
        <v>82.472173913043477</v>
      </c>
      <c r="R273">
        <v>1648.9565217391303</v>
      </c>
      <c r="S273">
        <v>500.6521739130435</v>
      </c>
      <c r="T273">
        <v>599.02499999999998</v>
      </c>
      <c r="U273">
        <v>82.472173913043477</v>
      </c>
      <c r="V273">
        <v>82.472173913043477</v>
      </c>
      <c r="W273">
        <v>82.472173913043477</v>
      </c>
      <c r="X273">
        <v>82.472173913043477</v>
      </c>
      <c r="Y273">
        <v>82.472173913043477</v>
      </c>
      <c r="Z273">
        <v>987.34999999999991</v>
      </c>
      <c r="AA273">
        <v>16489.565217391304</v>
      </c>
      <c r="AB273">
        <v>12329.8</v>
      </c>
      <c r="AC273">
        <v>2947</v>
      </c>
      <c r="AD273">
        <v>927499.99999999988</v>
      </c>
      <c r="AE273">
        <v>82.472173913043477</v>
      </c>
      <c r="AF273">
        <v>453.24999999999994</v>
      </c>
      <c r="AG273">
        <v>82.472173913043477</v>
      </c>
      <c r="AH273">
        <v>9033.3333333333321</v>
      </c>
      <c r="AI273">
        <v>14156.8</v>
      </c>
      <c r="AJ273">
        <v>84890.909090909074</v>
      </c>
      <c r="AK273">
        <v>82.472173913043477</v>
      </c>
      <c r="AL273">
        <v>113.10185185185185</v>
      </c>
      <c r="AM273">
        <v>220.86521739130234</v>
      </c>
      <c r="AN273">
        <v>82.472173913043477</v>
      </c>
      <c r="AO273">
        <v>291.54999999999995</v>
      </c>
      <c r="AP273">
        <v>82.472173913043477</v>
      </c>
      <c r="AQ273">
        <v>28279.3</v>
      </c>
      <c r="AR273">
        <v>1292.1999999999998</v>
      </c>
      <c r="AS273">
        <v>82.472173913043477</v>
      </c>
      <c r="AT273">
        <v>108.81499999999998</v>
      </c>
      <c r="AU273">
        <v>546.84</v>
      </c>
      <c r="AV273">
        <v>8940.0499999999993</v>
      </c>
      <c r="AW273">
        <v>256.09500000000094</v>
      </c>
      <c r="AX273">
        <v>3933.2999999999997</v>
      </c>
      <c r="AY273">
        <v>225.82</v>
      </c>
      <c r="AZ273">
        <v>82.472173913043477</v>
      </c>
      <c r="BA273">
        <v>342.85999999999626</v>
      </c>
      <c r="BB273">
        <v>295.70434782608817</v>
      </c>
      <c r="BC273">
        <v>3359.391304347826</v>
      </c>
      <c r="BD273">
        <v>227.14999999999998</v>
      </c>
      <c r="BE273">
        <v>95.121495327102807</v>
      </c>
      <c r="BF273">
        <v>82.472173913043477</v>
      </c>
      <c r="BG273">
        <v>82.472173913043477</v>
      </c>
      <c r="BH273">
        <v>683.55</v>
      </c>
      <c r="BI273">
        <v>82.472173913043477</v>
      </c>
      <c r="BJ273">
        <v>885.04347826086962</v>
      </c>
      <c r="BK273">
        <v>113.10185185185185</v>
      </c>
      <c r="BL273">
        <v>3615.333333333333</v>
      </c>
      <c r="BM273">
        <v>2914.7999999999997</v>
      </c>
      <c r="BN273">
        <v>607.04000000000258</v>
      </c>
      <c r="BO273">
        <v>286.47499999999997</v>
      </c>
      <c r="BP273">
        <v>685.84782608699891</v>
      </c>
      <c r="BQ273">
        <v>94.843000000000004</v>
      </c>
      <c r="BR273">
        <v>50.363478260869577</v>
      </c>
      <c r="BS273">
        <v>1975929.9</v>
      </c>
      <c r="BT273">
        <v>20408.219999999899</v>
      </c>
      <c r="BU273" s="13" t="str">
        <f>WSP[[#This Row],[Tier]]&amp;" - "&amp;DOLLAR(WSP[[#This Row],[United States]],2)&amp;" USD"</f>
        <v>271 - $94.84 USD</v>
      </c>
    </row>
    <row r="274" spans="1:73" x14ac:dyDescent="0.25">
      <c r="A274">
        <v>272</v>
      </c>
      <c r="B274">
        <v>95.192999999999998</v>
      </c>
      <c r="C274">
        <v>7235.2</v>
      </c>
      <c r="D274">
        <v>650.29999999999995</v>
      </c>
      <c r="E274">
        <v>123.42272727272724</v>
      </c>
      <c r="F274">
        <v>82.776521739130445</v>
      </c>
      <c r="G274">
        <v>8288</v>
      </c>
      <c r="H274">
        <v>82.776521739130445</v>
      </c>
      <c r="I274">
        <v>189.7</v>
      </c>
      <c r="J274">
        <v>124.17391304347825</v>
      </c>
      <c r="K274">
        <v>95.192999999999998</v>
      </c>
      <c r="L274">
        <v>54530</v>
      </c>
      <c r="M274" t="s">
        <v>530</v>
      </c>
      <c r="N274">
        <v>165130</v>
      </c>
      <c r="O274">
        <v>47600</v>
      </c>
      <c r="P274">
        <v>571.19999999999993</v>
      </c>
      <c r="Q274">
        <v>82.776521739130445</v>
      </c>
      <c r="R274">
        <v>1655.0434782608695</v>
      </c>
      <c r="S274">
        <v>502.17391304347825</v>
      </c>
      <c r="T274">
        <v>601.29999999999995</v>
      </c>
      <c r="U274">
        <v>82.776521739130445</v>
      </c>
      <c r="V274">
        <v>82.776521739130445</v>
      </c>
      <c r="W274">
        <v>82.776521739130445</v>
      </c>
      <c r="X274">
        <v>82.776521739130445</v>
      </c>
      <c r="Y274">
        <v>82.776521739130445</v>
      </c>
      <c r="Z274">
        <v>991.9</v>
      </c>
      <c r="AA274">
        <v>16550.434782608696</v>
      </c>
      <c r="AB274">
        <v>12375.3</v>
      </c>
      <c r="AC274">
        <v>2954</v>
      </c>
      <c r="AD274">
        <v>930999.99999999988</v>
      </c>
      <c r="AE274">
        <v>82.776521739130445</v>
      </c>
      <c r="AF274">
        <v>454.99999999999994</v>
      </c>
      <c r="AG274">
        <v>82.776521739130445</v>
      </c>
      <c r="AH274">
        <v>9066.6666666666661</v>
      </c>
      <c r="AI274">
        <v>14209.3</v>
      </c>
      <c r="AJ274">
        <v>85209.090909090897</v>
      </c>
      <c r="AK274">
        <v>82.776521739130445</v>
      </c>
      <c r="AL274">
        <v>113.42592592592592</v>
      </c>
      <c r="AM274">
        <v>221.6869565217371</v>
      </c>
      <c r="AN274">
        <v>82.776521739130445</v>
      </c>
      <c r="AO274">
        <v>292.59999999999997</v>
      </c>
      <c r="AP274">
        <v>82.776521739130445</v>
      </c>
      <c r="AQ274">
        <v>28384.3</v>
      </c>
      <c r="AR274">
        <v>1297.0999999999999</v>
      </c>
      <c r="AS274">
        <v>82.776521739130445</v>
      </c>
      <c r="AT274">
        <v>109.16499999999999</v>
      </c>
      <c r="AU274">
        <v>548.24</v>
      </c>
      <c r="AV274">
        <v>8973.2999999999993</v>
      </c>
      <c r="AW274">
        <v>257.04000000000099</v>
      </c>
      <c r="AX274">
        <v>3947.2999999999997</v>
      </c>
      <c r="AY274">
        <v>226.42869565217393</v>
      </c>
      <c r="AZ274">
        <v>82.776521739130445</v>
      </c>
      <c r="BA274">
        <v>344.11999999999625</v>
      </c>
      <c r="BB274">
        <v>296.80000000000121</v>
      </c>
      <c r="BC274">
        <v>3371.5652173913045</v>
      </c>
      <c r="BD274">
        <v>227.49999999999997</v>
      </c>
      <c r="BE274">
        <v>95.44859813084112</v>
      </c>
      <c r="BF274">
        <v>82.776521739130445</v>
      </c>
      <c r="BG274">
        <v>82.776521739130445</v>
      </c>
      <c r="BH274">
        <v>685.3</v>
      </c>
      <c r="BI274">
        <v>82.776521739130445</v>
      </c>
      <c r="BJ274">
        <v>888.08695652173924</v>
      </c>
      <c r="BK274">
        <v>113.42592592592592</v>
      </c>
      <c r="BL274">
        <v>3630.6666666666661</v>
      </c>
      <c r="BM274">
        <v>2925.2999999999997</v>
      </c>
      <c r="BN274">
        <v>609.28000000000259</v>
      </c>
      <c r="BO274">
        <v>287.7</v>
      </c>
      <c r="BP274">
        <v>688.43478260873826</v>
      </c>
      <c r="BQ274">
        <v>95.192999999999998</v>
      </c>
      <c r="BR274">
        <v>50.515652173913054</v>
      </c>
      <c r="BS274">
        <v>1983221.7999999998</v>
      </c>
      <c r="BT274">
        <v>20483.539999999899</v>
      </c>
      <c r="BU274" s="13" t="str">
        <f>WSP[[#This Row],[Tier]]&amp;" - "&amp;DOLLAR(WSP[[#This Row],[United States]],2)&amp;" USD"</f>
        <v>272 - $95.19 USD</v>
      </c>
    </row>
    <row r="275" spans="1:73" x14ac:dyDescent="0.25">
      <c r="A275">
        <v>273</v>
      </c>
      <c r="B275">
        <v>95.543000000000006</v>
      </c>
      <c r="C275">
        <v>7261.7999999999993</v>
      </c>
      <c r="D275">
        <v>652.04999999999995</v>
      </c>
      <c r="E275">
        <v>123.89999999999998</v>
      </c>
      <c r="F275">
        <v>83.080869565217398</v>
      </c>
      <c r="G275">
        <v>8319.5</v>
      </c>
      <c r="H275">
        <v>83.080869565217398</v>
      </c>
      <c r="I275">
        <v>190.39999999999998</v>
      </c>
      <c r="J275">
        <v>124.6304347826087</v>
      </c>
      <c r="K275">
        <v>95.543000000000006</v>
      </c>
      <c r="L275">
        <v>54705</v>
      </c>
      <c r="M275" t="s">
        <v>530</v>
      </c>
      <c r="N275">
        <v>165480</v>
      </c>
      <c r="O275">
        <v>47775</v>
      </c>
      <c r="P275">
        <v>573.29999999999995</v>
      </c>
      <c r="Q275">
        <v>83.080869565217398</v>
      </c>
      <c r="R275">
        <v>1661.130434782609</v>
      </c>
      <c r="S275">
        <v>503.695652173913</v>
      </c>
      <c r="T275">
        <v>603.57499999999993</v>
      </c>
      <c r="U275">
        <v>83.080869565217398</v>
      </c>
      <c r="V275">
        <v>83.080869565217398</v>
      </c>
      <c r="W275">
        <v>83.080869565217398</v>
      </c>
      <c r="X275">
        <v>83.080869565217398</v>
      </c>
      <c r="Y275">
        <v>83.080869565217398</v>
      </c>
      <c r="Z275">
        <v>996.44999999999993</v>
      </c>
      <c r="AA275">
        <v>16611.304347826088</v>
      </c>
      <c r="AB275">
        <v>12420.8</v>
      </c>
      <c r="AC275">
        <v>2961</v>
      </c>
      <c r="AD275">
        <v>934499.99999999988</v>
      </c>
      <c r="AE275">
        <v>83.080869565217398</v>
      </c>
      <c r="AF275">
        <v>456.74999999999994</v>
      </c>
      <c r="AG275">
        <v>83.080869565217398</v>
      </c>
      <c r="AH275">
        <v>9100</v>
      </c>
      <c r="AI275">
        <v>14261.8</v>
      </c>
      <c r="AJ275">
        <v>85527.272727272721</v>
      </c>
      <c r="AK275">
        <v>83.080869565217398</v>
      </c>
      <c r="AL275">
        <v>113.74999999999999</v>
      </c>
      <c r="AM275">
        <v>222.50869565217184</v>
      </c>
      <c r="AN275">
        <v>83.080869565217398</v>
      </c>
      <c r="AO275">
        <v>293.64999999999998</v>
      </c>
      <c r="AP275">
        <v>83.080869565217398</v>
      </c>
      <c r="AQ275">
        <v>28489.3</v>
      </c>
      <c r="AR275">
        <v>1302</v>
      </c>
      <c r="AS275">
        <v>83.080869565217398</v>
      </c>
      <c r="AT275">
        <v>109.51499999999999</v>
      </c>
      <c r="AU275">
        <v>549.64</v>
      </c>
      <c r="AV275">
        <v>9006.5499999999993</v>
      </c>
      <c r="AW275">
        <v>257.98500000000098</v>
      </c>
      <c r="AX275">
        <v>3961.2999999999997</v>
      </c>
      <c r="AY275">
        <v>227.03739130434784</v>
      </c>
      <c r="AZ275">
        <v>83.080869565217398</v>
      </c>
      <c r="BA275">
        <v>345.37999999999624</v>
      </c>
      <c r="BB275">
        <v>297.8956521739143</v>
      </c>
      <c r="BC275">
        <v>3383.7391304347825</v>
      </c>
      <c r="BD275">
        <v>227.85</v>
      </c>
      <c r="BE275">
        <v>95.775700934579433</v>
      </c>
      <c r="BF275">
        <v>83.080869565217398</v>
      </c>
      <c r="BG275">
        <v>83.080869565217398</v>
      </c>
      <c r="BH275">
        <v>687.05</v>
      </c>
      <c r="BI275">
        <v>83.080869565217398</v>
      </c>
      <c r="BJ275">
        <v>891.13043478260875</v>
      </c>
      <c r="BK275">
        <v>113.74999999999999</v>
      </c>
      <c r="BL275">
        <v>3645.9999999999995</v>
      </c>
      <c r="BM275">
        <v>2935.7999999999997</v>
      </c>
      <c r="BN275">
        <v>611.5200000000026</v>
      </c>
      <c r="BO275">
        <v>288.92499999999995</v>
      </c>
      <c r="BP275">
        <v>691.02173913047773</v>
      </c>
      <c r="BQ275">
        <v>95.543000000000006</v>
      </c>
      <c r="BR275">
        <v>50.667826086956524</v>
      </c>
      <c r="BS275">
        <v>1990513.7</v>
      </c>
      <c r="BT275">
        <v>20558.859999999899</v>
      </c>
      <c r="BU275" s="13" t="str">
        <f>WSP[[#This Row],[Tier]]&amp;" - "&amp;DOLLAR(WSP[[#This Row],[United States]],2)&amp;" USD"</f>
        <v>273 - $95.54 USD</v>
      </c>
    </row>
    <row r="276" spans="1:73" x14ac:dyDescent="0.25">
      <c r="A276">
        <v>274</v>
      </c>
      <c r="B276">
        <v>95.893000000000001</v>
      </c>
      <c r="C276">
        <v>7288.4</v>
      </c>
      <c r="D276">
        <v>653.79999999999995</v>
      </c>
      <c r="E276">
        <v>124.3772727272727</v>
      </c>
      <c r="F276">
        <v>83.385217391304352</v>
      </c>
      <c r="G276">
        <v>8351</v>
      </c>
      <c r="H276">
        <v>83.385217391304352</v>
      </c>
      <c r="I276">
        <v>191.1</v>
      </c>
      <c r="J276">
        <v>125.08695652173914</v>
      </c>
      <c r="K276">
        <v>95.893000000000001</v>
      </c>
      <c r="L276">
        <v>54880</v>
      </c>
      <c r="M276" t="s">
        <v>530</v>
      </c>
      <c r="N276">
        <v>165830</v>
      </c>
      <c r="O276">
        <v>47950</v>
      </c>
      <c r="P276">
        <v>575.4</v>
      </c>
      <c r="Q276">
        <v>83.385217391304352</v>
      </c>
      <c r="R276">
        <v>1667.217391304348</v>
      </c>
      <c r="S276">
        <v>505.21739130434781</v>
      </c>
      <c r="T276">
        <v>605.84999999999991</v>
      </c>
      <c r="U276">
        <v>83.385217391304352</v>
      </c>
      <c r="V276">
        <v>83.385217391304352</v>
      </c>
      <c r="W276">
        <v>83.385217391304352</v>
      </c>
      <c r="X276">
        <v>83.385217391304352</v>
      </c>
      <c r="Y276">
        <v>83.385217391304352</v>
      </c>
      <c r="Z276">
        <v>1000.9999999999999</v>
      </c>
      <c r="AA276">
        <v>16672.17391304348</v>
      </c>
      <c r="AB276">
        <v>12466.3</v>
      </c>
      <c r="AC276">
        <v>2968</v>
      </c>
      <c r="AD276">
        <v>937999.99999999988</v>
      </c>
      <c r="AE276">
        <v>83.385217391304352</v>
      </c>
      <c r="AF276">
        <v>458.49999999999994</v>
      </c>
      <c r="AG276">
        <v>83.385217391304352</v>
      </c>
      <c r="AH276">
        <v>9133.3333333333321</v>
      </c>
      <c r="AI276">
        <v>14314.3</v>
      </c>
      <c r="AJ276">
        <v>85845.454545454544</v>
      </c>
      <c r="AK276">
        <v>83.385217391304352</v>
      </c>
      <c r="AL276">
        <v>114.07407407407406</v>
      </c>
      <c r="AM276">
        <v>223.3304347826066</v>
      </c>
      <c r="AN276">
        <v>83.385217391304352</v>
      </c>
      <c r="AO276">
        <v>294.7</v>
      </c>
      <c r="AP276">
        <v>83.385217391304352</v>
      </c>
      <c r="AQ276">
        <v>28594.3</v>
      </c>
      <c r="AR276">
        <v>1306.8999999999999</v>
      </c>
      <c r="AS276">
        <v>83.385217391304352</v>
      </c>
      <c r="AT276">
        <v>109.86499999999998</v>
      </c>
      <c r="AU276">
        <v>551.04</v>
      </c>
      <c r="AV276">
        <v>9039.7999999999993</v>
      </c>
      <c r="AW276">
        <v>258.93000000000103</v>
      </c>
      <c r="AX276">
        <v>3975.2999999999997</v>
      </c>
      <c r="AY276">
        <v>227.64608695652174</v>
      </c>
      <c r="AZ276">
        <v>83.385217391304352</v>
      </c>
      <c r="BA276">
        <v>346.63999999999618</v>
      </c>
      <c r="BB276">
        <v>298.99130434782734</v>
      </c>
      <c r="BC276">
        <v>3395.9130434782605</v>
      </c>
      <c r="BD276">
        <v>228.2</v>
      </c>
      <c r="BE276">
        <v>96.102803738317746</v>
      </c>
      <c r="BF276">
        <v>83.385217391304352</v>
      </c>
      <c r="BG276">
        <v>83.385217391304352</v>
      </c>
      <c r="BH276">
        <v>688.8</v>
      </c>
      <c r="BI276">
        <v>83.385217391304352</v>
      </c>
      <c r="BJ276">
        <v>894.17391304347836</v>
      </c>
      <c r="BK276">
        <v>114.07407407407406</v>
      </c>
      <c r="BL276">
        <v>3661.3333333333326</v>
      </c>
      <c r="BM276">
        <v>2946.2999999999997</v>
      </c>
      <c r="BN276">
        <v>613.76000000000261</v>
      </c>
      <c r="BO276">
        <v>290.14999999999998</v>
      </c>
      <c r="BP276">
        <v>693.60869565221708</v>
      </c>
      <c r="BQ276">
        <v>95.893000000000001</v>
      </c>
      <c r="BR276">
        <v>50.82</v>
      </c>
      <c r="BS276">
        <v>1997805.5999999999</v>
      </c>
      <c r="BT276">
        <v>20634.179999999898</v>
      </c>
      <c r="BU276" s="13" t="str">
        <f>WSP[[#This Row],[Tier]]&amp;" - "&amp;DOLLAR(WSP[[#This Row],[United States]],2)&amp;" USD"</f>
        <v>274 - $95.89 USD</v>
      </c>
    </row>
    <row r="277" spans="1:73" x14ac:dyDescent="0.25">
      <c r="A277">
        <v>275</v>
      </c>
      <c r="B277">
        <v>96.242999999999995</v>
      </c>
      <c r="C277">
        <v>7314.9999999999991</v>
      </c>
      <c r="D277">
        <v>655.55</v>
      </c>
      <c r="E277">
        <v>124.85454545454543</v>
      </c>
      <c r="F277">
        <v>83.689565217391305</v>
      </c>
      <c r="G277">
        <v>8382.5</v>
      </c>
      <c r="H277">
        <v>83.689565217391305</v>
      </c>
      <c r="I277">
        <v>191.79999999999998</v>
      </c>
      <c r="J277">
        <v>125.54347826086956</v>
      </c>
      <c r="K277">
        <v>96.242999999999995</v>
      </c>
      <c r="L277">
        <v>55055</v>
      </c>
      <c r="M277" t="s">
        <v>530</v>
      </c>
      <c r="N277">
        <v>166180</v>
      </c>
      <c r="O277">
        <v>48125</v>
      </c>
      <c r="P277">
        <v>577.5</v>
      </c>
      <c r="Q277">
        <v>83.689565217391305</v>
      </c>
      <c r="R277">
        <v>1673.304347826087</v>
      </c>
      <c r="S277">
        <v>506.73913043478257</v>
      </c>
      <c r="T277">
        <v>608.125</v>
      </c>
      <c r="U277">
        <v>83.689565217391305</v>
      </c>
      <c r="V277">
        <v>83.689565217391305</v>
      </c>
      <c r="W277">
        <v>83.689565217391305</v>
      </c>
      <c r="X277">
        <v>83.689565217391305</v>
      </c>
      <c r="Y277">
        <v>83.689565217391305</v>
      </c>
      <c r="Z277">
        <v>1005.55</v>
      </c>
      <c r="AA277">
        <v>16733.043478260872</v>
      </c>
      <c r="AB277">
        <v>12511.8</v>
      </c>
      <c r="AC277">
        <v>2975</v>
      </c>
      <c r="AD277">
        <v>941499.99999999988</v>
      </c>
      <c r="AE277">
        <v>83.689565217391305</v>
      </c>
      <c r="AF277">
        <v>460.24999999999994</v>
      </c>
      <c r="AG277">
        <v>83.689565217391305</v>
      </c>
      <c r="AH277">
        <v>9166.6666666666661</v>
      </c>
      <c r="AI277">
        <v>14366.8</v>
      </c>
      <c r="AJ277">
        <v>86163.636363636353</v>
      </c>
      <c r="AK277">
        <v>83.689565217391305</v>
      </c>
      <c r="AL277">
        <v>114.39814814814814</v>
      </c>
      <c r="AM277">
        <v>224.15217391304139</v>
      </c>
      <c r="AN277">
        <v>83.689565217391305</v>
      </c>
      <c r="AO277">
        <v>295.75</v>
      </c>
      <c r="AP277">
        <v>83.689565217391305</v>
      </c>
      <c r="AQ277">
        <v>28699.3</v>
      </c>
      <c r="AR277">
        <v>1311.8</v>
      </c>
      <c r="AS277">
        <v>83.689565217391305</v>
      </c>
      <c r="AT277">
        <v>110.21499999999999</v>
      </c>
      <c r="AU277">
        <v>552.43999999999994</v>
      </c>
      <c r="AV277">
        <v>9073.0499999999993</v>
      </c>
      <c r="AW277">
        <v>259.87500000000102</v>
      </c>
      <c r="AX277">
        <v>3989.2999999999997</v>
      </c>
      <c r="AY277">
        <v>228.25478260869568</v>
      </c>
      <c r="AZ277">
        <v>83.689565217391305</v>
      </c>
      <c r="BA277">
        <v>347.89999999999617</v>
      </c>
      <c r="BB277">
        <v>300.08695652174038</v>
      </c>
      <c r="BC277">
        <v>3408.086956521739</v>
      </c>
      <c r="BD277">
        <v>228.54999999999998</v>
      </c>
      <c r="BE277">
        <v>96.429906542056059</v>
      </c>
      <c r="BF277">
        <v>83.689565217391305</v>
      </c>
      <c r="BG277">
        <v>83.689565217391305</v>
      </c>
      <c r="BH277">
        <v>690.55</v>
      </c>
      <c r="BI277">
        <v>83.689565217391305</v>
      </c>
      <c r="BJ277">
        <v>897.21739130434787</v>
      </c>
      <c r="BK277">
        <v>114.39814814814814</v>
      </c>
      <c r="BL277">
        <v>3676.6666666666665</v>
      </c>
      <c r="BM277">
        <v>2956.7999999999997</v>
      </c>
      <c r="BN277">
        <v>616.00000000000261</v>
      </c>
      <c r="BO277">
        <v>291.375</v>
      </c>
      <c r="BP277">
        <v>696.19565217395655</v>
      </c>
      <c r="BQ277">
        <v>96.242999999999995</v>
      </c>
      <c r="BR277">
        <v>50.972173913043484</v>
      </c>
      <c r="BS277">
        <v>2005097.4999999998</v>
      </c>
      <c r="BT277">
        <v>20709.499999999898</v>
      </c>
      <c r="BU277" s="13" t="str">
        <f>WSP[[#This Row],[Tier]]&amp;" - "&amp;DOLLAR(WSP[[#This Row],[United States]],2)&amp;" USD"</f>
        <v>275 - $96.24 USD</v>
      </c>
    </row>
    <row r="278" spans="1:73" x14ac:dyDescent="0.25">
      <c r="A278">
        <v>276</v>
      </c>
      <c r="B278">
        <v>96.593000000000004</v>
      </c>
      <c r="C278">
        <v>7341.5999999999995</v>
      </c>
      <c r="D278">
        <v>657.3</v>
      </c>
      <c r="E278">
        <v>125.33181818181816</v>
      </c>
      <c r="F278">
        <v>83.993913043478273</v>
      </c>
      <c r="G278">
        <v>8414</v>
      </c>
      <c r="H278">
        <v>83.993913043478273</v>
      </c>
      <c r="I278">
        <v>192.5</v>
      </c>
      <c r="J278">
        <v>125.99999999999999</v>
      </c>
      <c r="K278">
        <v>96.593000000000004</v>
      </c>
      <c r="L278">
        <v>55230</v>
      </c>
      <c r="M278" t="s">
        <v>530</v>
      </c>
      <c r="N278">
        <v>166530</v>
      </c>
      <c r="O278">
        <v>48300</v>
      </c>
      <c r="P278">
        <v>579.59999999999991</v>
      </c>
      <c r="Q278">
        <v>83.993913043478273</v>
      </c>
      <c r="R278">
        <v>1679.3913043478262</v>
      </c>
      <c r="S278">
        <v>508.26086956521743</v>
      </c>
      <c r="T278">
        <v>610.4</v>
      </c>
      <c r="U278">
        <v>83.993913043478273</v>
      </c>
      <c r="V278">
        <v>83.993913043478273</v>
      </c>
      <c r="W278">
        <v>83.993913043478273</v>
      </c>
      <c r="X278">
        <v>83.993913043478273</v>
      </c>
      <c r="Y278">
        <v>83.993913043478273</v>
      </c>
      <c r="Z278">
        <v>1010.0999999999999</v>
      </c>
      <c r="AA278">
        <v>16793.91304347826</v>
      </c>
      <c r="AB278">
        <v>12557.3</v>
      </c>
      <c r="AC278">
        <v>2982</v>
      </c>
      <c r="AD278">
        <v>944999.99999999988</v>
      </c>
      <c r="AE278">
        <v>83.993913043478273</v>
      </c>
      <c r="AF278">
        <v>461.99999999999994</v>
      </c>
      <c r="AG278">
        <v>83.993913043478273</v>
      </c>
      <c r="AH278">
        <v>9200</v>
      </c>
      <c r="AI278">
        <v>14419.3</v>
      </c>
      <c r="AJ278">
        <v>86481.818181818162</v>
      </c>
      <c r="AK278">
        <v>83.993913043478273</v>
      </c>
      <c r="AL278">
        <v>114.72222222222221</v>
      </c>
      <c r="AM278">
        <v>224.97391304347613</v>
      </c>
      <c r="AN278">
        <v>83.993913043478273</v>
      </c>
      <c r="AO278">
        <v>296.79999999999995</v>
      </c>
      <c r="AP278">
        <v>83.993913043478273</v>
      </c>
      <c r="AQ278">
        <v>28804.3</v>
      </c>
      <c r="AR278">
        <v>1316.6999999999998</v>
      </c>
      <c r="AS278">
        <v>83.993913043478273</v>
      </c>
      <c r="AT278">
        <v>110.56499999999998</v>
      </c>
      <c r="AU278">
        <v>553.84</v>
      </c>
      <c r="AV278">
        <v>9106.2999999999993</v>
      </c>
      <c r="AW278">
        <v>260.82000000000102</v>
      </c>
      <c r="AX278">
        <v>4003.2999999999997</v>
      </c>
      <c r="AY278">
        <v>228.86347826086958</v>
      </c>
      <c r="AZ278">
        <v>83.993913043478273</v>
      </c>
      <c r="BA278">
        <v>349.1599999999961</v>
      </c>
      <c r="BB278">
        <v>301.18260869565341</v>
      </c>
      <c r="BC278">
        <v>3420.2608695652179</v>
      </c>
      <c r="BD278">
        <v>228.89999999999998</v>
      </c>
      <c r="BE278">
        <v>96.757009345794387</v>
      </c>
      <c r="BF278">
        <v>83.993913043478273</v>
      </c>
      <c r="BG278">
        <v>83.993913043478273</v>
      </c>
      <c r="BH278">
        <v>692.3</v>
      </c>
      <c r="BI278">
        <v>83.993913043478273</v>
      </c>
      <c r="BJ278">
        <v>900.26086956521738</v>
      </c>
      <c r="BK278">
        <v>114.72222222222221</v>
      </c>
      <c r="BL278">
        <v>3691.9999999999995</v>
      </c>
      <c r="BM278">
        <v>2967.2999999999997</v>
      </c>
      <c r="BN278">
        <v>618.24000000000274</v>
      </c>
      <c r="BO278">
        <v>292.59999999999997</v>
      </c>
      <c r="BP278">
        <v>698.7826086956959</v>
      </c>
      <c r="BQ278">
        <v>96.593000000000004</v>
      </c>
      <c r="BR278">
        <v>51.124347826086961</v>
      </c>
      <c r="BS278">
        <v>2012389.4</v>
      </c>
      <c r="BT278">
        <v>20784.819999999894</v>
      </c>
      <c r="BU278" s="13" t="str">
        <f>WSP[[#This Row],[Tier]]&amp;" - "&amp;DOLLAR(WSP[[#This Row],[United States]],2)&amp;" USD"</f>
        <v>276 - $96.59 USD</v>
      </c>
    </row>
    <row r="279" spans="1:73" x14ac:dyDescent="0.25">
      <c r="A279">
        <v>277</v>
      </c>
      <c r="B279">
        <v>96.942999999999998</v>
      </c>
      <c r="C279">
        <v>7368.2</v>
      </c>
      <c r="D279">
        <v>659.05</v>
      </c>
      <c r="E279">
        <v>125.80909090909087</v>
      </c>
      <c r="F279">
        <v>84.298260869565226</v>
      </c>
      <c r="G279">
        <v>8445.5</v>
      </c>
      <c r="H279">
        <v>84.298260869565226</v>
      </c>
      <c r="I279">
        <v>193.2</v>
      </c>
      <c r="J279">
        <v>126.45652173913044</v>
      </c>
      <c r="K279">
        <v>96.942999999999998</v>
      </c>
      <c r="L279">
        <v>55405</v>
      </c>
      <c r="M279" t="s">
        <v>530</v>
      </c>
      <c r="N279">
        <v>166880</v>
      </c>
      <c r="O279">
        <v>48475</v>
      </c>
      <c r="P279">
        <v>581.69999999999993</v>
      </c>
      <c r="Q279">
        <v>84.298260869565226</v>
      </c>
      <c r="R279">
        <v>1685.4782608695652</v>
      </c>
      <c r="S279">
        <v>509.78260869565219</v>
      </c>
      <c r="T279">
        <v>612.67499999999995</v>
      </c>
      <c r="U279">
        <v>84.298260869565226</v>
      </c>
      <c r="V279">
        <v>84.298260869565226</v>
      </c>
      <c r="W279">
        <v>84.298260869565226</v>
      </c>
      <c r="X279">
        <v>84.298260869565226</v>
      </c>
      <c r="Y279">
        <v>84.298260869565226</v>
      </c>
      <c r="Z279">
        <v>1014.65</v>
      </c>
      <c r="AA279">
        <v>16854.782608695652</v>
      </c>
      <c r="AB279">
        <v>12602.8</v>
      </c>
      <c r="AC279">
        <v>2989</v>
      </c>
      <c r="AD279">
        <v>948499.99999999988</v>
      </c>
      <c r="AE279">
        <v>84.298260869565226</v>
      </c>
      <c r="AF279">
        <v>463.74999999999994</v>
      </c>
      <c r="AG279">
        <v>84.298260869565226</v>
      </c>
      <c r="AH279">
        <v>9233.3333333333321</v>
      </c>
      <c r="AI279">
        <v>14471.8</v>
      </c>
      <c r="AJ279">
        <v>86799.999999999985</v>
      </c>
      <c r="AK279">
        <v>84.298260869565226</v>
      </c>
      <c r="AL279">
        <v>115.04629629629629</v>
      </c>
      <c r="AM279">
        <v>225.7956521739109</v>
      </c>
      <c r="AN279">
        <v>84.298260869565226</v>
      </c>
      <c r="AO279">
        <v>297.84999999999997</v>
      </c>
      <c r="AP279">
        <v>84.298260869565226</v>
      </c>
      <c r="AQ279">
        <v>28909.3</v>
      </c>
      <c r="AR279">
        <v>1321.6</v>
      </c>
      <c r="AS279">
        <v>84.298260869565226</v>
      </c>
      <c r="AT279">
        <v>110.91499999999999</v>
      </c>
      <c r="AU279">
        <v>555.24</v>
      </c>
      <c r="AV279">
        <v>9139.5499999999993</v>
      </c>
      <c r="AW279">
        <v>261.76500000000107</v>
      </c>
      <c r="AX279">
        <v>4017.2999999999997</v>
      </c>
      <c r="AY279">
        <v>229.47217391304346</v>
      </c>
      <c r="AZ279">
        <v>84.298260869565226</v>
      </c>
      <c r="BA279">
        <v>350.41999999999609</v>
      </c>
      <c r="BB279">
        <v>302.27826086956645</v>
      </c>
      <c r="BC279">
        <v>3432.434782608696</v>
      </c>
      <c r="BD279">
        <v>229.24999999999997</v>
      </c>
      <c r="BE279">
        <v>97.0841121495327</v>
      </c>
      <c r="BF279">
        <v>84.298260869565226</v>
      </c>
      <c r="BG279">
        <v>84.298260869565226</v>
      </c>
      <c r="BH279">
        <v>694.05</v>
      </c>
      <c r="BI279">
        <v>84.298260869565226</v>
      </c>
      <c r="BJ279">
        <v>903.304347826087</v>
      </c>
      <c r="BK279">
        <v>115.04629629629629</v>
      </c>
      <c r="BL279">
        <v>3707.333333333333</v>
      </c>
      <c r="BM279">
        <v>2977.7999999999997</v>
      </c>
      <c r="BN279">
        <v>620.48000000000275</v>
      </c>
      <c r="BO279">
        <v>293.82499999999999</v>
      </c>
      <c r="BP279">
        <v>701.36956521743537</v>
      </c>
      <c r="BQ279">
        <v>96.942999999999998</v>
      </c>
      <c r="BR279">
        <v>51.276521739130445</v>
      </c>
      <c r="BS279">
        <v>2019681.2999999998</v>
      </c>
      <c r="BT279">
        <v>20860.139999999894</v>
      </c>
      <c r="BU279" s="13" t="str">
        <f>WSP[[#This Row],[Tier]]&amp;" - "&amp;DOLLAR(WSP[[#This Row],[United States]],2)&amp;" USD"</f>
        <v>277 - $96.94 USD</v>
      </c>
    </row>
    <row r="280" spans="1:73" x14ac:dyDescent="0.25">
      <c r="A280">
        <v>278</v>
      </c>
      <c r="B280">
        <v>97.293000000000006</v>
      </c>
      <c r="C280">
        <v>7394.7999999999993</v>
      </c>
      <c r="D280">
        <v>660.8</v>
      </c>
      <c r="E280">
        <v>126.2863636363636</v>
      </c>
      <c r="F280">
        <v>84.602608695652179</v>
      </c>
      <c r="G280">
        <v>8477</v>
      </c>
      <c r="H280">
        <v>84.602608695652179</v>
      </c>
      <c r="I280">
        <v>193.89999999999998</v>
      </c>
      <c r="J280">
        <v>126.91304347826087</v>
      </c>
      <c r="K280">
        <v>97.293000000000006</v>
      </c>
      <c r="L280">
        <v>55580</v>
      </c>
      <c r="M280" t="s">
        <v>530</v>
      </c>
      <c r="N280">
        <v>167230</v>
      </c>
      <c r="O280">
        <v>48650</v>
      </c>
      <c r="P280">
        <v>583.79999999999995</v>
      </c>
      <c r="Q280">
        <v>84.602608695652179</v>
      </c>
      <c r="R280">
        <v>1691.5652173913045</v>
      </c>
      <c r="S280">
        <v>511.304347826087</v>
      </c>
      <c r="T280">
        <v>614.94999999999993</v>
      </c>
      <c r="U280">
        <v>84.602608695652179</v>
      </c>
      <c r="V280">
        <v>84.602608695652179</v>
      </c>
      <c r="W280">
        <v>84.602608695652179</v>
      </c>
      <c r="X280">
        <v>84.602608695652179</v>
      </c>
      <c r="Y280">
        <v>84.602608695652179</v>
      </c>
      <c r="Z280">
        <v>1019.1999999999999</v>
      </c>
      <c r="AA280">
        <v>16915.652173913044</v>
      </c>
      <c r="AB280">
        <v>12648.3</v>
      </c>
      <c r="AC280">
        <v>2996</v>
      </c>
      <c r="AD280">
        <v>951999.99999999988</v>
      </c>
      <c r="AE280">
        <v>84.602608695652179</v>
      </c>
      <c r="AF280">
        <v>465.49999999999994</v>
      </c>
      <c r="AG280">
        <v>84.602608695652179</v>
      </c>
      <c r="AH280">
        <v>9266.6666666666642</v>
      </c>
      <c r="AI280">
        <v>14524.3</v>
      </c>
      <c r="AJ280">
        <v>87118.181818181809</v>
      </c>
      <c r="AK280">
        <v>84.602608695652179</v>
      </c>
      <c r="AL280">
        <v>115.37037037037035</v>
      </c>
      <c r="AM280">
        <v>226.61739130434566</v>
      </c>
      <c r="AN280">
        <v>84.602608695652179</v>
      </c>
      <c r="AO280">
        <v>298.89999999999998</v>
      </c>
      <c r="AP280">
        <v>84.602608695652179</v>
      </c>
      <c r="AQ280">
        <v>29014.3</v>
      </c>
      <c r="AR280">
        <v>1326.5</v>
      </c>
      <c r="AS280">
        <v>84.602608695652179</v>
      </c>
      <c r="AT280">
        <v>111.26499999999999</v>
      </c>
      <c r="AU280">
        <v>556.64</v>
      </c>
      <c r="AV280">
        <v>9172.7999999999993</v>
      </c>
      <c r="AW280">
        <v>262.71000000000106</v>
      </c>
      <c r="AX280">
        <v>4031.2999999999997</v>
      </c>
      <c r="AY280">
        <v>230.0808695652174</v>
      </c>
      <c r="AZ280">
        <v>84.602608695652179</v>
      </c>
      <c r="BA280">
        <v>351.67999999999608</v>
      </c>
      <c r="BB280">
        <v>303.37391304347955</v>
      </c>
      <c r="BC280">
        <v>3444.608695652174</v>
      </c>
      <c r="BD280">
        <v>229.6</v>
      </c>
      <c r="BE280">
        <v>97.411214953271013</v>
      </c>
      <c r="BF280">
        <v>84.602608695652179</v>
      </c>
      <c r="BG280">
        <v>84.602608695652179</v>
      </c>
      <c r="BH280">
        <v>695.8</v>
      </c>
      <c r="BI280">
        <v>84.602608695652179</v>
      </c>
      <c r="BJ280">
        <v>906.3478260869565</v>
      </c>
      <c r="BK280">
        <v>115.37037037037035</v>
      </c>
      <c r="BL280">
        <v>3722.6666666666661</v>
      </c>
      <c r="BM280">
        <v>2988.2999999999997</v>
      </c>
      <c r="BN280">
        <v>622.72000000000276</v>
      </c>
      <c r="BO280">
        <v>295.04999999999995</v>
      </c>
      <c r="BP280">
        <v>703.95652173917472</v>
      </c>
      <c r="BQ280">
        <v>97.293000000000006</v>
      </c>
      <c r="BR280">
        <v>51.428695652173921</v>
      </c>
      <c r="BS280">
        <v>2026973.2</v>
      </c>
      <c r="BT280">
        <v>20935.459999999894</v>
      </c>
      <c r="BU280" s="13" t="str">
        <f>WSP[[#This Row],[Tier]]&amp;" - "&amp;DOLLAR(WSP[[#This Row],[United States]],2)&amp;" USD"</f>
        <v>278 - $97.29 USD</v>
      </c>
    </row>
    <row r="281" spans="1:73" x14ac:dyDescent="0.25">
      <c r="A281">
        <v>279</v>
      </c>
      <c r="B281">
        <v>97.643000000000001</v>
      </c>
      <c r="C281">
        <v>7421.4</v>
      </c>
      <c r="D281">
        <v>662.55</v>
      </c>
      <c r="E281">
        <v>126.76363636363634</v>
      </c>
      <c r="F281">
        <v>84.906956521739133</v>
      </c>
      <c r="G281">
        <v>8508.5</v>
      </c>
      <c r="H281">
        <v>84.906956521739133</v>
      </c>
      <c r="I281">
        <v>194.6</v>
      </c>
      <c r="J281">
        <v>127.3695652173913</v>
      </c>
      <c r="K281">
        <v>97.643000000000001</v>
      </c>
      <c r="L281">
        <v>55755</v>
      </c>
      <c r="M281" t="s">
        <v>530</v>
      </c>
      <c r="N281">
        <v>167580</v>
      </c>
      <c r="O281">
        <v>48825</v>
      </c>
      <c r="P281">
        <v>585.9</v>
      </c>
      <c r="Q281">
        <v>84.906956521739133</v>
      </c>
      <c r="R281">
        <v>1697.6521739130435</v>
      </c>
      <c r="S281">
        <v>512.82608695652175</v>
      </c>
      <c r="T281">
        <v>617.22499999999991</v>
      </c>
      <c r="U281">
        <v>84.906956521739133</v>
      </c>
      <c r="V281">
        <v>84.906956521739133</v>
      </c>
      <c r="W281">
        <v>84.906956521739133</v>
      </c>
      <c r="X281">
        <v>84.906956521739133</v>
      </c>
      <c r="Y281">
        <v>84.906956521739133</v>
      </c>
      <c r="Z281">
        <v>1023.7499999999999</v>
      </c>
      <c r="AA281">
        <v>16976.521739130436</v>
      </c>
      <c r="AB281">
        <v>12693.8</v>
      </c>
      <c r="AC281">
        <v>3003</v>
      </c>
      <c r="AD281">
        <v>955499.99999999988</v>
      </c>
      <c r="AE281">
        <v>84.906956521739133</v>
      </c>
      <c r="AF281">
        <v>467.24999999999994</v>
      </c>
      <c r="AG281">
        <v>84.906956521739133</v>
      </c>
      <c r="AH281">
        <v>9299.9999999999982</v>
      </c>
      <c r="AI281">
        <v>14576.8</v>
      </c>
      <c r="AJ281">
        <v>87436.363636363618</v>
      </c>
      <c r="AK281">
        <v>84.906956521739133</v>
      </c>
      <c r="AL281">
        <v>115.69444444444443</v>
      </c>
      <c r="AM281">
        <v>227.4391304347804</v>
      </c>
      <c r="AN281">
        <v>84.906956521739133</v>
      </c>
      <c r="AO281">
        <v>299.95</v>
      </c>
      <c r="AP281">
        <v>84.906956521739133</v>
      </c>
      <c r="AQ281">
        <v>29119.3</v>
      </c>
      <c r="AR281">
        <v>1331.3999999999999</v>
      </c>
      <c r="AS281">
        <v>84.906956521739133</v>
      </c>
      <c r="AT281">
        <v>111.61499999999998</v>
      </c>
      <c r="AU281">
        <v>558.04</v>
      </c>
      <c r="AV281">
        <v>9206.0499999999993</v>
      </c>
      <c r="AW281">
        <v>263.65500000000111</v>
      </c>
      <c r="AX281">
        <v>4045.2999999999997</v>
      </c>
      <c r="AY281">
        <v>230.6895652173913</v>
      </c>
      <c r="AZ281">
        <v>84.906956521739133</v>
      </c>
      <c r="BA281">
        <v>352.93999999999602</v>
      </c>
      <c r="BB281">
        <v>304.46956521739259</v>
      </c>
      <c r="BC281">
        <v>3456.7826086956525</v>
      </c>
      <c r="BD281">
        <v>229.95</v>
      </c>
      <c r="BE281">
        <v>97.738317757009327</v>
      </c>
      <c r="BF281">
        <v>84.906956521739133</v>
      </c>
      <c r="BG281">
        <v>84.906956521739133</v>
      </c>
      <c r="BH281">
        <v>697.55</v>
      </c>
      <c r="BI281">
        <v>84.906956521739133</v>
      </c>
      <c r="BJ281">
        <v>909.39130434782601</v>
      </c>
      <c r="BK281">
        <v>115.69444444444443</v>
      </c>
      <c r="BL281">
        <v>3737.9999999999995</v>
      </c>
      <c r="BM281">
        <v>2998.7999999999997</v>
      </c>
      <c r="BN281">
        <v>624.96000000000276</v>
      </c>
      <c r="BO281">
        <v>296.27499999999998</v>
      </c>
      <c r="BP281">
        <v>706.54347826091418</v>
      </c>
      <c r="BQ281">
        <v>97.643000000000001</v>
      </c>
      <c r="BR281">
        <v>51.580869565217398</v>
      </c>
      <c r="BS281">
        <v>2034265.0999999999</v>
      </c>
      <c r="BT281">
        <v>21010.779999999893</v>
      </c>
      <c r="BU281" s="13" t="str">
        <f>WSP[[#This Row],[Tier]]&amp;" - "&amp;DOLLAR(WSP[[#This Row],[United States]],2)&amp;" USD"</f>
        <v>279 - $97.64 USD</v>
      </c>
    </row>
    <row r="282" spans="1:73" x14ac:dyDescent="0.25">
      <c r="A282">
        <v>280</v>
      </c>
      <c r="B282">
        <v>97.992999999999995</v>
      </c>
      <c r="C282">
        <v>7447.9999999999991</v>
      </c>
      <c r="D282">
        <v>664.3</v>
      </c>
      <c r="E282">
        <v>127.24090909090907</v>
      </c>
      <c r="F282">
        <v>85.211304347826086</v>
      </c>
      <c r="G282">
        <v>8540</v>
      </c>
      <c r="H282">
        <v>85.211304347826086</v>
      </c>
      <c r="I282">
        <v>195.29999999999998</v>
      </c>
      <c r="J282">
        <v>127.82608695652175</v>
      </c>
      <c r="K282">
        <v>97.992999999999995</v>
      </c>
      <c r="L282">
        <v>55930</v>
      </c>
      <c r="M282" t="s">
        <v>530</v>
      </c>
      <c r="N282">
        <v>167930</v>
      </c>
      <c r="O282">
        <v>49000</v>
      </c>
      <c r="P282">
        <v>588</v>
      </c>
      <c r="Q282">
        <v>85.211304347826086</v>
      </c>
      <c r="R282">
        <v>1703.7391304347825</v>
      </c>
      <c r="S282">
        <v>514.3478260869565</v>
      </c>
      <c r="T282">
        <v>619.5</v>
      </c>
      <c r="U282">
        <v>85.211304347826086</v>
      </c>
      <c r="V282">
        <v>85.211304347826086</v>
      </c>
      <c r="W282">
        <v>85.211304347826086</v>
      </c>
      <c r="X282">
        <v>85.211304347826086</v>
      </c>
      <c r="Y282">
        <v>85.211304347826086</v>
      </c>
      <c r="Z282">
        <v>1028.3</v>
      </c>
      <c r="AA282">
        <v>17037.391304347828</v>
      </c>
      <c r="AB282">
        <v>12739.3</v>
      </c>
      <c r="AC282">
        <v>3010</v>
      </c>
      <c r="AD282">
        <v>958999.99999999988</v>
      </c>
      <c r="AE282">
        <v>85.211304347826086</v>
      </c>
      <c r="AF282">
        <v>468.99999999999994</v>
      </c>
      <c r="AG282">
        <v>85.211304347826086</v>
      </c>
      <c r="AH282">
        <v>9333.3333333333321</v>
      </c>
      <c r="AI282">
        <v>14629.3</v>
      </c>
      <c r="AJ282">
        <v>87754.545454545441</v>
      </c>
      <c r="AK282">
        <v>85.211304347826086</v>
      </c>
      <c r="AL282">
        <v>116.0185185185185</v>
      </c>
      <c r="AM282">
        <v>228.26086956521519</v>
      </c>
      <c r="AN282">
        <v>85.211304347826086</v>
      </c>
      <c r="AO282">
        <v>301</v>
      </c>
      <c r="AP282">
        <v>85.211304347826086</v>
      </c>
      <c r="AQ282">
        <v>29224.3</v>
      </c>
      <c r="AR282">
        <v>1336.3</v>
      </c>
      <c r="AS282">
        <v>85.211304347826086</v>
      </c>
      <c r="AT282">
        <v>111.96499999999999</v>
      </c>
      <c r="AU282">
        <v>559.43999999999994</v>
      </c>
      <c r="AV282">
        <v>9239.2999999999993</v>
      </c>
      <c r="AW282">
        <v>264.6000000000011</v>
      </c>
      <c r="AX282">
        <v>4059.2999999999997</v>
      </c>
      <c r="AY282">
        <v>231.29826086956521</v>
      </c>
      <c r="AZ282">
        <v>85.211304347826086</v>
      </c>
      <c r="BA282">
        <v>354.19999999999601</v>
      </c>
      <c r="BB282">
        <v>305.56521739130562</v>
      </c>
      <c r="BC282">
        <v>3468.9565217391305</v>
      </c>
      <c r="BD282">
        <v>230.29999999999998</v>
      </c>
      <c r="BE282">
        <v>98.065420560747668</v>
      </c>
      <c r="BF282">
        <v>85.211304347826086</v>
      </c>
      <c r="BG282">
        <v>85.211304347826086</v>
      </c>
      <c r="BH282">
        <v>699.3</v>
      </c>
      <c r="BI282">
        <v>85.211304347826086</v>
      </c>
      <c r="BJ282">
        <v>912.43478260869563</v>
      </c>
      <c r="BK282">
        <v>116.0185185185185</v>
      </c>
      <c r="BL282">
        <v>3753.3333333333326</v>
      </c>
      <c r="BM282">
        <v>3009.2999999999997</v>
      </c>
      <c r="BN282">
        <v>627.20000000000277</v>
      </c>
      <c r="BO282">
        <v>297.5</v>
      </c>
      <c r="BP282">
        <v>709.13043478265354</v>
      </c>
      <c r="BQ282">
        <v>97.992999999999995</v>
      </c>
      <c r="BR282">
        <v>51.733043478260882</v>
      </c>
      <c r="BS282">
        <v>2041556.9999999998</v>
      </c>
      <c r="BT282">
        <v>21086.099999999893</v>
      </c>
      <c r="BU282" s="13" t="str">
        <f>WSP[[#This Row],[Tier]]&amp;" - "&amp;DOLLAR(WSP[[#This Row],[United States]],2)&amp;" USD"</f>
        <v>280 - $97.99 USD</v>
      </c>
    </row>
    <row r="283" spans="1:73" x14ac:dyDescent="0.25">
      <c r="A283">
        <v>281</v>
      </c>
      <c r="B283">
        <v>98.343000000000004</v>
      </c>
      <c r="C283">
        <v>7474.5999999999995</v>
      </c>
      <c r="D283">
        <v>666.05</v>
      </c>
      <c r="E283">
        <v>127.7181818181818</v>
      </c>
      <c r="F283">
        <v>85.515652173913054</v>
      </c>
      <c r="G283">
        <v>8571.5</v>
      </c>
      <c r="H283">
        <v>85.515652173913054</v>
      </c>
      <c r="I283">
        <v>196</v>
      </c>
      <c r="J283">
        <v>128.28260869565219</v>
      </c>
      <c r="K283">
        <v>98.343000000000004</v>
      </c>
      <c r="L283">
        <v>56105</v>
      </c>
      <c r="M283" t="s">
        <v>530</v>
      </c>
      <c r="N283">
        <v>168280</v>
      </c>
      <c r="O283">
        <v>49175</v>
      </c>
      <c r="P283">
        <v>590.09999999999991</v>
      </c>
      <c r="Q283">
        <v>85.515652173913054</v>
      </c>
      <c r="R283">
        <v>1709.8260869565217</v>
      </c>
      <c r="S283">
        <v>515.86956521739137</v>
      </c>
      <c r="T283">
        <v>621.77499999999998</v>
      </c>
      <c r="U283">
        <v>85.515652173913054</v>
      </c>
      <c r="V283">
        <v>85.515652173913054</v>
      </c>
      <c r="W283">
        <v>85.515652173913054</v>
      </c>
      <c r="X283">
        <v>85.515652173913054</v>
      </c>
      <c r="Y283">
        <v>85.515652173913054</v>
      </c>
      <c r="Z283">
        <v>1032.8499999999999</v>
      </c>
      <c r="AA283">
        <v>17098.260869565216</v>
      </c>
      <c r="AB283">
        <v>12784.8</v>
      </c>
      <c r="AC283">
        <v>3017</v>
      </c>
      <c r="AD283">
        <v>962499.99999999988</v>
      </c>
      <c r="AE283">
        <v>85.515652173913054</v>
      </c>
      <c r="AF283">
        <v>470.74999999999994</v>
      </c>
      <c r="AG283">
        <v>85.515652173913054</v>
      </c>
      <c r="AH283">
        <v>9366.6666666666661</v>
      </c>
      <c r="AI283">
        <v>14681.8</v>
      </c>
      <c r="AJ283">
        <v>88072.727272727265</v>
      </c>
      <c r="AK283">
        <v>85.515652173913054</v>
      </c>
      <c r="AL283">
        <v>116.34259259259258</v>
      </c>
      <c r="AM283">
        <v>229.08260869564995</v>
      </c>
      <c r="AN283">
        <v>85.515652173913054</v>
      </c>
      <c r="AO283">
        <v>302.04999999999995</v>
      </c>
      <c r="AP283">
        <v>85.515652173913054</v>
      </c>
      <c r="AQ283">
        <v>29329.3</v>
      </c>
      <c r="AR283">
        <v>1341.1999999999998</v>
      </c>
      <c r="AS283">
        <v>85.515652173913054</v>
      </c>
      <c r="AT283">
        <v>112.31499999999998</v>
      </c>
      <c r="AU283">
        <v>560.84</v>
      </c>
      <c r="AV283">
        <v>9272.5499999999993</v>
      </c>
      <c r="AW283">
        <v>265.5450000000011</v>
      </c>
      <c r="AX283">
        <v>4073.2999999999997</v>
      </c>
      <c r="AY283">
        <v>231.90695652173915</v>
      </c>
      <c r="AZ283">
        <v>85.515652173913054</v>
      </c>
      <c r="BA283">
        <v>355.45999999999594</v>
      </c>
      <c r="BB283">
        <v>306.66086956521866</v>
      </c>
      <c r="BC283">
        <v>3481.130434782609</v>
      </c>
      <c r="BD283">
        <v>230.64999999999998</v>
      </c>
      <c r="BE283">
        <v>98.392523364485982</v>
      </c>
      <c r="BF283">
        <v>85.515652173913054</v>
      </c>
      <c r="BG283">
        <v>85.515652173913054</v>
      </c>
      <c r="BH283">
        <v>701.05</v>
      </c>
      <c r="BI283">
        <v>85.515652173913054</v>
      </c>
      <c r="BJ283">
        <v>915.47826086956513</v>
      </c>
      <c r="BK283">
        <v>116.34259259259258</v>
      </c>
      <c r="BL283">
        <v>3768.6666666666665</v>
      </c>
      <c r="BM283">
        <v>3019.7999999999997</v>
      </c>
      <c r="BN283">
        <v>629.4400000000029</v>
      </c>
      <c r="BO283">
        <v>298.72499999999997</v>
      </c>
      <c r="BP283">
        <v>711.717391304393</v>
      </c>
      <c r="BQ283">
        <v>98.343000000000004</v>
      </c>
      <c r="BR283">
        <v>51.885217391304352</v>
      </c>
      <c r="BS283">
        <v>2048848.9</v>
      </c>
      <c r="BT283">
        <v>21161.419999999889</v>
      </c>
      <c r="BU283" s="13" t="str">
        <f>WSP[[#This Row],[Tier]]&amp;" - "&amp;DOLLAR(WSP[[#This Row],[United States]],2)&amp;" USD"</f>
        <v>281 - $98.34 USD</v>
      </c>
    </row>
    <row r="284" spans="1:73" x14ac:dyDescent="0.25">
      <c r="A284">
        <v>282</v>
      </c>
      <c r="B284">
        <v>98.692999999999998</v>
      </c>
      <c r="C284">
        <v>7501.2</v>
      </c>
      <c r="D284">
        <v>667.8</v>
      </c>
      <c r="E284">
        <v>128.19545454545451</v>
      </c>
      <c r="F284">
        <v>85.820000000000007</v>
      </c>
      <c r="G284">
        <v>8603</v>
      </c>
      <c r="H284">
        <v>85.820000000000007</v>
      </c>
      <c r="I284">
        <v>196.7</v>
      </c>
      <c r="J284">
        <v>128.7391304347826</v>
      </c>
      <c r="K284">
        <v>98.692999999999998</v>
      </c>
      <c r="L284">
        <v>56280</v>
      </c>
      <c r="M284" t="s">
        <v>530</v>
      </c>
      <c r="N284">
        <v>168630</v>
      </c>
      <c r="O284">
        <v>49350</v>
      </c>
      <c r="P284">
        <v>592.19999999999993</v>
      </c>
      <c r="Q284">
        <v>85.820000000000007</v>
      </c>
      <c r="R284">
        <v>1715.9130434782608</v>
      </c>
      <c r="S284">
        <v>517.39130434782612</v>
      </c>
      <c r="T284">
        <v>624.04999999999995</v>
      </c>
      <c r="U284">
        <v>85.820000000000007</v>
      </c>
      <c r="V284">
        <v>85.820000000000007</v>
      </c>
      <c r="W284">
        <v>85.820000000000007</v>
      </c>
      <c r="X284">
        <v>85.820000000000007</v>
      </c>
      <c r="Y284">
        <v>85.820000000000007</v>
      </c>
      <c r="Z284">
        <v>1037.3999999999999</v>
      </c>
      <c r="AA284">
        <v>17159.130434782608</v>
      </c>
      <c r="AB284">
        <v>12830.3</v>
      </c>
      <c r="AC284">
        <v>3024</v>
      </c>
      <c r="AD284">
        <v>965999.99999999988</v>
      </c>
      <c r="AE284">
        <v>85.820000000000007</v>
      </c>
      <c r="AF284">
        <v>472.49999999999994</v>
      </c>
      <c r="AG284">
        <v>85.820000000000007</v>
      </c>
      <c r="AH284">
        <v>9399.9999999999982</v>
      </c>
      <c r="AI284">
        <v>14734.3</v>
      </c>
      <c r="AJ284">
        <v>88390.909090909074</v>
      </c>
      <c r="AK284">
        <v>85.820000000000007</v>
      </c>
      <c r="AL284">
        <v>116.66666666666666</v>
      </c>
      <c r="AM284">
        <v>229.90434782608469</v>
      </c>
      <c r="AN284">
        <v>85.820000000000007</v>
      </c>
      <c r="AO284">
        <v>303.09999999999997</v>
      </c>
      <c r="AP284">
        <v>85.820000000000007</v>
      </c>
      <c r="AQ284">
        <v>29434.3</v>
      </c>
      <c r="AR284">
        <v>1346.1</v>
      </c>
      <c r="AS284">
        <v>85.820000000000007</v>
      </c>
      <c r="AT284">
        <v>112.66499999999998</v>
      </c>
      <c r="AU284">
        <v>562.24</v>
      </c>
      <c r="AV284">
        <v>9305.7999999999993</v>
      </c>
      <c r="AW284">
        <v>266.49000000000115</v>
      </c>
      <c r="AX284">
        <v>4087.2999999999997</v>
      </c>
      <c r="AY284">
        <v>232.51565217391305</v>
      </c>
      <c r="AZ284">
        <v>85.820000000000007</v>
      </c>
      <c r="BA284">
        <v>356.71999999999593</v>
      </c>
      <c r="BB284">
        <v>307.75652173913176</v>
      </c>
      <c r="BC284">
        <v>3493.304347826087</v>
      </c>
      <c r="BD284">
        <v>230.99999999999997</v>
      </c>
      <c r="BE284">
        <v>98.719626168224295</v>
      </c>
      <c r="BF284">
        <v>85.820000000000007</v>
      </c>
      <c r="BG284">
        <v>85.820000000000007</v>
      </c>
      <c r="BH284">
        <v>702.8</v>
      </c>
      <c r="BI284">
        <v>85.820000000000007</v>
      </c>
      <c r="BJ284">
        <v>918.52173913043475</v>
      </c>
      <c r="BK284">
        <v>116.66666666666666</v>
      </c>
      <c r="BL284">
        <v>3783.9999999999995</v>
      </c>
      <c r="BM284">
        <v>3030.2999999999997</v>
      </c>
      <c r="BN284">
        <v>631.68000000000291</v>
      </c>
      <c r="BO284">
        <v>299.95</v>
      </c>
      <c r="BP284">
        <v>714.30434782613236</v>
      </c>
      <c r="BQ284">
        <v>98.692999999999998</v>
      </c>
      <c r="BR284">
        <v>52.037391304347828</v>
      </c>
      <c r="BS284">
        <v>2056140.7999999998</v>
      </c>
      <c r="BT284">
        <v>21236.739999999889</v>
      </c>
      <c r="BU284" s="13" t="str">
        <f>WSP[[#This Row],[Tier]]&amp;" - "&amp;DOLLAR(WSP[[#This Row],[United States]],2)&amp;" USD"</f>
        <v>282 - $98.69 USD</v>
      </c>
    </row>
    <row r="285" spans="1:73" x14ac:dyDescent="0.25">
      <c r="A285">
        <v>283</v>
      </c>
      <c r="B285">
        <v>99.043000000000006</v>
      </c>
      <c r="C285">
        <v>7527.7999999999993</v>
      </c>
      <c r="D285">
        <v>669.55</v>
      </c>
      <c r="E285">
        <v>128.67272727272723</v>
      </c>
      <c r="F285">
        <v>86.124347826086961</v>
      </c>
      <c r="G285">
        <v>8634.5</v>
      </c>
      <c r="H285">
        <v>86.124347826086961</v>
      </c>
      <c r="I285">
        <v>197.39999999999998</v>
      </c>
      <c r="J285">
        <v>129.19565217391306</v>
      </c>
      <c r="K285">
        <v>99.043000000000006</v>
      </c>
      <c r="L285">
        <v>56455</v>
      </c>
      <c r="M285" t="s">
        <v>530</v>
      </c>
      <c r="N285">
        <v>168980</v>
      </c>
      <c r="O285">
        <v>49525</v>
      </c>
      <c r="P285">
        <v>594.29999999999995</v>
      </c>
      <c r="Q285">
        <v>86.124347826086961</v>
      </c>
      <c r="R285">
        <v>1722</v>
      </c>
      <c r="S285">
        <v>518.91304347826087</v>
      </c>
      <c r="T285">
        <v>626.32499999999993</v>
      </c>
      <c r="U285">
        <v>86.124347826086961</v>
      </c>
      <c r="V285">
        <v>86.124347826086961</v>
      </c>
      <c r="W285">
        <v>86.124347826086961</v>
      </c>
      <c r="X285">
        <v>86.124347826086961</v>
      </c>
      <c r="Y285">
        <v>86.124347826086961</v>
      </c>
      <c r="Z285">
        <v>1041.95</v>
      </c>
      <c r="AA285">
        <v>17220</v>
      </c>
      <c r="AB285">
        <v>12875.8</v>
      </c>
      <c r="AC285">
        <v>3031</v>
      </c>
      <c r="AD285">
        <v>969499.99999999988</v>
      </c>
      <c r="AE285">
        <v>86.124347826086961</v>
      </c>
      <c r="AF285">
        <v>474.24999999999994</v>
      </c>
      <c r="AG285">
        <v>86.124347826086961</v>
      </c>
      <c r="AH285">
        <v>9433.3333333333321</v>
      </c>
      <c r="AI285">
        <v>14786.8</v>
      </c>
      <c r="AJ285">
        <v>88709.090909090897</v>
      </c>
      <c r="AK285">
        <v>86.124347826086961</v>
      </c>
      <c r="AL285">
        <v>116.99074074074072</v>
      </c>
      <c r="AM285">
        <v>230.72608695651948</v>
      </c>
      <c r="AN285">
        <v>86.124347826086961</v>
      </c>
      <c r="AO285">
        <v>304.14999999999998</v>
      </c>
      <c r="AP285">
        <v>86.124347826086961</v>
      </c>
      <c r="AQ285">
        <v>29539.3</v>
      </c>
      <c r="AR285">
        <v>1351</v>
      </c>
      <c r="AS285">
        <v>86.124347826086961</v>
      </c>
      <c r="AT285">
        <v>113.01499999999999</v>
      </c>
      <c r="AU285">
        <v>563.64</v>
      </c>
      <c r="AV285">
        <v>9339.0499999999993</v>
      </c>
      <c r="AW285">
        <v>267.43500000000114</v>
      </c>
      <c r="AX285">
        <v>4101.3</v>
      </c>
      <c r="AY285">
        <v>233.12434782608699</v>
      </c>
      <c r="AZ285">
        <v>86.124347826086961</v>
      </c>
      <c r="BA285">
        <v>357.97999999999593</v>
      </c>
      <c r="BB285">
        <v>308.85217391304479</v>
      </c>
      <c r="BC285">
        <v>3505.478260869565</v>
      </c>
      <c r="BD285">
        <v>231.35</v>
      </c>
      <c r="BE285">
        <v>99.046728971962608</v>
      </c>
      <c r="BF285">
        <v>86.124347826086961</v>
      </c>
      <c r="BG285">
        <v>86.124347826086961</v>
      </c>
      <c r="BH285">
        <v>704.55</v>
      </c>
      <c r="BI285">
        <v>86.124347826086961</v>
      </c>
      <c r="BJ285">
        <v>921.56521739130437</v>
      </c>
      <c r="BK285">
        <v>116.99074074074072</v>
      </c>
      <c r="BL285">
        <v>3799.333333333333</v>
      </c>
      <c r="BM285">
        <v>3040.7999999999997</v>
      </c>
      <c r="BN285">
        <v>633.92000000000291</v>
      </c>
      <c r="BO285">
        <v>301.17499999999995</v>
      </c>
      <c r="BP285">
        <v>716.89130434787171</v>
      </c>
      <c r="BQ285">
        <v>99.043000000000006</v>
      </c>
      <c r="BR285">
        <v>52.189565217391312</v>
      </c>
      <c r="BS285">
        <v>2063432.7</v>
      </c>
      <c r="BT285">
        <v>21312.059999999889</v>
      </c>
      <c r="BU285" s="13" t="str">
        <f>WSP[[#This Row],[Tier]]&amp;" - "&amp;DOLLAR(WSP[[#This Row],[United States]],2)&amp;" USD"</f>
        <v>283 - $99.04 USD</v>
      </c>
    </row>
    <row r="286" spans="1:73" x14ac:dyDescent="0.25">
      <c r="A286">
        <v>284</v>
      </c>
      <c r="B286">
        <v>99.393000000000001</v>
      </c>
      <c r="C286">
        <v>7554.4</v>
      </c>
      <c r="D286">
        <v>671.3</v>
      </c>
      <c r="E286">
        <v>129.14999999999998</v>
      </c>
      <c r="F286">
        <v>86.428695652173914</v>
      </c>
      <c r="G286">
        <v>8666</v>
      </c>
      <c r="H286">
        <v>86.428695652173914</v>
      </c>
      <c r="I286">
        <v>198.1</v>
      </c>
      <c r="J286">
        <v>129.65217391304347</v>
      </c>
      <c r="K286">
        <v>99.393000000000001</v>
      </c>
      <c r="L286">
        <v>56630</v>
      </c>
      <c r="M286" t="s">
        <v>530</v>
      </c>
      <c r="N286">
        <v>169330</v>
      </c>
      <c r="O286">
        <v>49700</v>
      </c>
      <c r="P286">
        <v>596.4</v>
      </c>
      <c r="Q286">
        <v>86.428695652173914</v>
      </c>
      <c r="R286">
        <v>1728.0869565217392</v>
      </c>
      <c r="S286">
        <v>520.43478260869563</v>
      </c>
      <c r="T286">
        <v>628.59999999999991</v>
      </c>
      <c r="U286">
        <v>86.428695652173914</v>
      </c>
      <c r="V286">
        <v>86.428695652173914</v>
      </c>
      <c r="W286">
        <v>86.428695652173914</v>
      </c>
      <c r="X286">
        <v>86.428695652173914</v>
      </c>
      <c r="Y286">
        <v>86.428695652173914</v>
      </c>
      <c r="Z286">
        <v>1046.5</v>
      </c>
      <c r="AA286">
        <v>17280.869565217392</v>
      </c>
      <c r="AB286">
        <v>12921.3</v>
      </c>
      <c r="AC286">
        <v>3038</v>
      </c>
      <c r="AD286">
        <v>972999.99999999988</v>
      </c>
      <c r="AE286">
        <v>86.428695652173914</v>
      </c>
      <c r="AF286">
        <v>475.99999999999994</v>
      </c>
      <c r="AG286">
        <v>86.428695652173914</v>
      </c>
      <c r="AH286">
        <v>9466.6666666666661</v>
      </c>
      <c r="AI286">
        <v>14839.3</v>
      </c>
      <c r="AJ286">
        <v>89027.272727272721</v>
      </c>
      <c r="AK286">
        <v>86.428695652173914</v>
      </c>
      <c r="AL286">
        <v>117.3148148148148</v>
      </c>
      <c r="AM286">
        <v>231.54782608695422</v>
      </c>
      <c r="AN286">
        <v>86.428695652173914</v>
      </c>
      <c r="AO286">
        <v>305.2</v>
      </c>
      <c r="AP286">
        <v>86.428695652173914</v>
      </c>
      <c r="AQ286">
        <v>29644.3</v>
      </c>
      <c r="AR286">
        <v>1355.8999999999999</v>
      </c>
      <c r="AS286">
        <v>86.428695652173914</v>
      </c>
      <c r="AT286">
        <v>113.36499999999998</v>
      </c>
      <c r="AU286">
        <v>565.04</v>
      </c>
      <c r="AV286">
        <v>9372.2999999999993</v>
      </c>
      <c r="AW286">
        <v>268.38000000000119</v>
      </c>
      <c r="AX286">
        <v>4115.3</v>
      </c>
      <c r="AY286">
        <v>233.73304347826087</v>
      </c>
      <c r="AZ286">
        <v>86.428695652173914</v>
      </c>
      <c r="BA286">
        <v>359.23999999999586</v>
      </c>
      <c r="BB286">
        <v>309.94782608695783</v>
      </c>
      <c r="BC286">
        <v>3517.6521739130435</v>
      </c>
      <c r="BD286">
        <v>231.7</v>
      </c>
      <c r="BE286">
        <v>99.373831775700936</v>
      </c>
      <c r="BF286">
        <v>86.428695652173914</v>
      </c>
      <c r="BG286">
        <v>86.428695652173914</v>
      </c>
      <c r="BH286">
        <v>706.3</v>
      </c>
      <c r="BI286">
        <v>86.428695652173914</v>
      </c>
      <c r="BJ286">
        <v>924.60869565217399</v>
      </c>
      <c r="BK286">
        <v>117.3148148148148</v>
      </c>
      <c r="BL286">
        <v>3814.6666666666661</v>
      </c>
      <c r="BM286">
        <v>3051.2999999999997</v>
      </c>
      <c r="BN286">
        <v>636.16000000000292</v>
      </c>
      <c r="BO286">
        <v>302.39999999999998</v>
      </c>
      <c r="BP286">
        <v>719.47826086961118</v>
      </c>
      <c r="BQ286">
        <v>99.393000000000001</v>
      </c>
      <c r="BR286">
        <v>52.341739130434789</v>
      </c>
      <c r="BS286">
        <v>2070724.5999999999</v>
      </c>
      <c r="BT286">
        <v>21387.379999999888</v>
      </c>
      <c r="BU286" s="13" t="str">
        <f>WSP[[#This Row],[Tier]]&amp;" - "&amp;DOLLAR(WSP[[#This Row],[United States]],2)&amp;" USD"</f>
        <v>284 - $99.39 USD</v>
      </c>
    </row>
    <row r="287" spans="1:73" x14ac:dyDescent="0.25">
      <c r="A287">
        <v>285</v>
      </c>
      <c r="B287">
        <v>99.742999999999995</v>
      </c>
      <c r="C287">
        <v>7580.9999999999991</v>
      </c>
      <c r="D287">
        <v>673.05</v>
      </c>
      <c r="E287">
        <v>129.6272727272727</v>
      </c>
      <c r="F287">
        <v>86.733043478260882</v>
      </c>
      <c r="G287">
        <v>8697.5</v>
      </c>
      <c r="H287">
        <v>86.733043478260882</v>
      </c>
      <c r="I287">
        <v>198.79999999999998</v>
      </c>
      <c r="J287">
        <v>130.10869565217391</v>
      </c>
      <c r="K287">
        <v>99.742999999999995</v>
      </c>
      <c r="L287">
        <v>56805</v>
      </c>
      <c r="M287" t="s">
        <v>530</v>
      </c>
      <c r="N287">
        <v>169680</v>
      </c>
      <c r="O287">
        <v>49875</v>
      </c>
      <c r="P287">
        <v>598.5</v>
      </c>
      <c r="Q287">
        <v>86.733043478260882</v>
      </c>
      <c r="R287">
        <v>1734.1739130434785</v>
      </c>
      <c r="S287">
        <v>521.95652173913038</v>
      </c>
      <c r="T287">
        <v>630.875</v>
      </c>
      <c r="U287">
        <v>86.733043478260882</v>
      </c>
      <c r="V287">
        <v>86.733043478260882</v>
      </c>
      <c r="W287">
        <v>86.733043478260882</v>
      </c>
      <c r="X287">
        <v>86.733043478260882</v>
      </c>
      <c r="Y287">
        <v>86.733043478260882</v>
      </c>
      <c r="Z287">
        <v>1051.05</v>
      </c>
      <c r="AA287">
        <v>17341.739130434784</v>
      </c>
      <c r="AB287">
        <v>12966.8</v>
      </c>
      <c r="AC287">
        <v>3045</v>
      </c>
      <c r="AD287">
        <v>976499.99999999988</v>
      </c>
      <c r="AE287">
        <v>86.733043478260882</v>
      </c>
      <c r="AF287">
        <v>477.74999999999994</v>
      </c>
      <c r="AG287">
        <v>86.733043478260882</v>
      </c>
      <c r="AH287">
        <v>9499.9999999999982</v>
      </c>
      <c r="AI287">
        <v>14891.8</v>
      </c>
      <c r="AJ287">
        <v>89345.454545454544</v>
      </c>
      <c r="AK287">
        <v>86.733043478260882</v>
      </c>
      <c r="AL287">
        <v>117.63888888888887</v>
      </c>
      <c r="AM287">
        <v>232.36956521738898</v>
      </c>
      <c r="AN287">
        <v>86.733043478260882</v>
      </c>
      <c r="AO287">
        <v>306.25</v>
      </c>
      <c r="AP287">
        <v>86.733043478260882</v>
      </c>
      <c r="AQ287">
        <v>29749.3</v>
      </c>
      <c r="AR287">
        <v>1360.8</v>
      </c>
      <c r="AS287">
        <v>86.733043478260882</v>
      </c>
      <c r="AT287">
        <v>113.71499999999999</v>
      </c>
      <c r="AU287">
        <v>566.43999999999994</v>
      </c>
      <c r="AV287">
        <v>9405.5499999999993</v>
      </c>
      <c r="AW287">
        <v>269.32500000000118</v>
      </c>
      <c r="AX287">
        <v>4129.3</v>
      </c>
      <c r="AY287">
        <v>234.34173913043477</v>
      </c>
      <c r="AZ287">
        <v>86.733043478260882</v>
      </c>
      <c r="BA287">
        <v>360.49999999999585</v>
      </c>
      <c r="BB287">
        <v>311.04347826087087</v>
      </c>
      <c r="BC287">
        <v>3529.8260869565215</v>
      </c>
      <c r="BD287">
        <v>232.04999999999998</v>
      </c>
      <c r="BE287">
        <v>99.700934579439249</v>
      </c>
      <c r="BF287">
        <v>86.733043478260882</v>
      </c>
      <c r="BG287">
        <v>86.733043478260882</v>
      </c>
      <c r="BH287">
        <v>708.05</v>
      </c>
      <c r="BI287">
        <v>86.733043478260882</v>
      </c>
      <c r="BJ287">
        <v>927.6521739130435</v>
      </c>
      <c r="BK287">
        <v>117.63888888888887</v>
      </c>
      <c r="BL287">
        <v>3830</v>
      </c>
      <c r="BM287">
        <v>3061.7999999999997</v>
      </c>
      <c r="BN287">
        <v>638.40000000000293</v>
      </c>
      <c r="BO287">
        <v>303.625</v>
      </c>
      <c r="BP287">
        <v>722.06521739135064</v>
      </c>
      <c r="BQ287">
        <v>99.742999999999995</v>
      </c>
      <c r="BR287">
        <v>52.493913043478265</v>
      </c>
      <c r="BS287">
        <v>2078016.4999999998</v>
      </c>
      <c r="BT287">
        <v>21462.699999999888</v>
      </c>
      <c r="BU287" s="13" t="str">
        <f>WSP[[#This Row],[Tier]]&amp;" - "&amp;DOLLAR(WSP[[#This Row],[United States]],2)&amp;" USD"</f>
        <v>285 - $99.74 USD</v>
      </c>
    </row>
    <row r="288" spans="1:73" x14ac:dyDescent="0.25">
      <c r="A288">
        <v>286</v>
      </c>
      <c r="B288">
        <v>100.093</v>
      </c>
      <c r="C288">
        <v>7607.5999999999995</v>
      </c>
      <c r="D288">
        <v>674.8</v>
      </c>
      <c r="E288">
        <v>130.10454545454544</v>
      </c>
      <c r="F288">
        <v>87.037391304347835</v>
      </c>
      <c r="G288">
        <v>8729</v>
      </c>
      <c r="H288">
        <v>87.037391304347835</v>
      </c>
      <c r="I288">
        <v>199.5</v>
      </c>
      <c r="J288">
        <v>130.56521739130437</v>
      </c>
      <c r="K288">
        <v>100.093</v>
      </c>
      <c r="L288">
        <v>56980</v>
      </c>
      <c r="M288" t="s">
        <v>530</v>
      </c>
      <c r="N288">
        <v>170030</v>
      </c>
      <c r="O288">
        <v>50050</v>
      </c>
      <c r="P288">
        <v>600.59999999999991</v>
      </c>
      <c r="Q288">
        <v>87.037391304347835</v>
      </c>
      <c r="R288">
        <v>1740.2608695652175</v>
      </c>
      <c r="S288">
        <v>523.47826086956525</v>
      </c>
      <c r="T288">
        <v>633.15</v>
      </c>
      <c r="U288">
        <v>87.037391304347835</v>
      </c>
      <c r="V288">
        <v>87.037391304347835</v>
      </c>
      <c r="W288">
        <v>87.037391304347835</v>
      </c>
      <c r="X288">
        <v>87.037391304347835</v>
      </c>
      <c r="Y288">
        <v>87.037391304347835</v>
      </c>
      <c r="Z288">
        <v>1055.5999999999999</v>
      </c>
      <c r="AA288">
        <v>17402.608695652172</v>
      </c>
      <c r="AB288">
        <v>13012.3</v>
      </c>
      <c r="AC288">
        <v>3052</v>
      </c>
      <c r="AD288">
        <v>979999.99999999988</v>
      </c>
      <c r="AE288">
        <v>87.037391304347835</v>
      </c>
      <c r="AF288">
        <v>479.49999999999994</v>
      </c>
      <c r="AG288">
        <v>87.037391304347835</v>
      </c>
      <c r="AH288">
        <v>9533.3333333333321</v>
      </c>
      <c r="AI288">
        <v>14944.3</v>
      </c>
      <c r="AJ288">
        <v>89663.636363636353</v>
      </c>
      <c r="AK288">
        <v>87.037391304347835</v>
      </c>
      <c r="AL288">
        <v>117.96296296296295</v>
      </c>
      <c r="AM288">
        <v>233.19130434782375</v>
      </c>
      <c r="AN288">
        <v>87.037391304347835</v>
      </c>
      <c r="AO288">
        <v>307.29999999999995</v>
      </c>
      <c r="AP288">
        <v>87.037391304347835</v>
      </c>
      <c r="AQ288">
        <v>29854.3</v>
      </c>
      <c r="AR288">
        <v>1365.6999999999998</v>
      </c>
      <c r="AS288">
        <v>87.037391304347835</v>
      </c>
      <c r="AT288">
        <v>114.06499999999998</v>
      </c>
      <c r="AU288">
        <v>567.84</v>
      </c>
      <c r="AV288">
        <v>9438.7999999999993</v>
      </c>
      <c r="AW288">
        <v>270.27000000000118</v>
      </c>
      <c r="AX288">
        <v>4143.3</v>
      </c>
      <c r="AY288">
        <v>234.95043478260868</v>
      </c>
      <c r="AZ288">
        <v>87.037391304347835</v>
      </c>
      <c r="BA288">
        <v>361.75999999999578</v>
      </c>
      <c r="BB288">
        <v>312.13913043478397</v>
      </c>
      <c r="BC288">
        <v>3542</v>
      </c>
      <c r="BD288">
        <v>232.39999999999998</v>
      </c>
      <c r="BE288">
        <v>100.02803738317756</v>
      </c>
      <c r="BF288">
        <v>87.037391304347835</v>
      </c>
      <c r="BG288">
        <v>87.037391304347835</v>
      </c>
      <c r="BH288">
        <v>709.8</v>
      </c>
      <c r="BI288">
        <v>87.037391304347835</v>
      </c>
      <c r="BJ288">
        <v>930.69565217391312</v>
      </c>
      <c r="BK288">
        <v>117.96296296296295</v>
      </c>
      <c r="BL288">
        <v>3845.333333333333</v>
      </c>
      <c r="BM288">
        <v>3072.2999999999997</v>
      </c>
      <c r="BN288">
        <v>640.64000000000306</v>
      </c>
      <c r="BO288">
        <v>304.84999999999997</v>
      </c>
      <c r="BP288">
        <v>724.65217391309</v>
      </c>
      <c r="BQ288">
        <v>100.093</v>
      </c>
      <c r="BR288">
        <v>52.646086956521749</v>
      </c>
      <c r="BS288">
        <v>2085308.4</v>
      </c>
      <c r="BT288">
        <v>21538.019999999884</v>
      </c>
      <c r="BU288" s="13" t="str">
        <f>WSP[[#This Row],[Tier]]&amp;" - "&amp;DOLLAR(WSP[[#This Row],[United States]],2)&amp;" USD"</f>
        <v>286 - $100.09 USD</v>
      </c>
    </row>
    <row r="289" spans="1:73" x14ac:dyDescent="0.25">
      <c r="A289">
        <v>287</v>
      </c>
      <c r="B289">
        <v>100.443</v>
      </c>
      <c r="C289">
        <v>7634.2</v>
      </c>
      <c r="D289">
        <v>676.55</v>
      </c>
      <c r="E289">
        <v>130.58181818181816</v>
      </c>
      <c r="F289">
        <v>87.341739130434789</v>
      </c>
      <c r="G289">
        <v>8760.5</v>
      </c>
      <c r="H289">
        <v>87.341739130434789</v>
      </c>
      <c r="I289">
        <v>200.2</v>
      </c>
      <c r="J289">
        <v>131.02173913043478</v>
      </c>
      <c r="K289">
        <v>100.443</v>
      </c>
      <c r="L289">
        <v>57155</v>
      </c>
      <c r="M289" t="s">
        <v>530</v>
      </c>
      <c r="N289">
        <v>170380</v>
      </c>
      <c r="O289">
        <v>50225</v>
      </c>
      <c r="P289">
        <v>602.69999999999993</v>
      </c>
      <c r="Q289">
        <v>87.341739130434789</v>
      </c>
      <c r="R289">
        <v>1746.3478260869567</v>
      </c>
      <c r="S289">
        <v>525</v>
      </c>
      <c r="T289">
        <v>635.42499999999995</v>
      </c>
      <c r="U289">
        <v>87.341739130434789</v>
      </c>
      <c r="V289">
        <v>87.341739130434789</v>
      </c>
      <c r="W289">
        <v>87.341739130434789</v>
      </c>
      <c r="X289">
        <v>87.341739130434789</v>
      </c>
      <c r="Y289">
        <v>87.341739130434789</v>
      </c>
      <c r="Z289">
        <v>1060.1499999999999</v>
      </c>
      <c r="AA289">
        <v>17463.478260869564</v>
      </c>
      <c r="AB289">
        <v>13057.8</v>
      </c>
      <c r="AC289">
        <v>3059</v>
      </c>
      <c r="AD289">
        <v>983499.99999999988</v>
      </c>
      <c r="AE289">
        <v>87.341739130434789</v>
      </c>
      <c r="AF289">
        <v>481.24999999999994</v>
      </c>
      <c r="AG289">
        <v>87.341739130434789</v>
      </c>
      <c r="AH289">
        <v>9566.6666666666661</v>
      </c>
      <c r="AI289">
        <v>14996.8</v>
      </c>
      <c r="AJ289">
        <v>89981.818181818162</v>
      </c>
      <c r="AK289">
        <v>87.341739130434789</v>
      </c>
      <c r="AL289">
        <v>118.28703703703702</v>
      </c>
      <c r="AM289">
        <v>234.01304347825848</v>
      </c>
      <c r="AN289">
        <v>87.341739130434789</v>
      </c>
      <c r="AO289">
        <v>308.34999999999997</v>
      </c>
      <c r="AP289">
        <v>87.341739130434789</v>
      </c>
      <c r="AQ289">
        <v>29959.3</v>
      </c>
      <c r="AR289">
        <v>1370.6</v>
      </c>
      <c r="AS289">
        <v>87.341739130434789</v>
      </c>
      <c r="AT289">
        <v>114.41499999999998</v>
      </c>
      <c r="AU289">
        <v>569.24</v>
      </c>
      <c r="AV289">
        <v>9472.0499999999993</v>
      </c>
      <c r="AW289">
        <v>271.21500000000123</v>
      </c>
      <c r="AX289">
        <v>4157.3</v>
      </c>
      <c r="AY289">
        <v>235.55913043478262</v>
      </c>
      <c r="AZ289">
        <v>87.341739130434789</v>
      </c>
      <c r="BA289">
        <v>363.01999999999578</v>
      </c>
      <c r="BB289">
        <v>313.23478260869706</v>
      </c>
      <c r="BC289">
        <v>3554.1739130434785</v>
      </c>
      <c r="BD289">
        <v>232.74999999999997</v>
      </c>
      <c r="BE289">
        <v>100.35514018691588</v>
      </c>
      <c r="BF289">
        <v>87.341739130434789</v>
      </c>
      <c r="BG289">
        <v>87.341739130434789</v>
      </c>
      <c r="BH289">
        <v>711.55</v>
      </c>
      <c r="BI289">
        <v>87.341739130434789</v>
      </c>
      <c r="BJ289">
        <v>933.73913043478262</v>
      </c>
      <c r="BK289">
        <v>118.28703703703702</v>
      </c>
      <c r="BL289">
        <v>3860.6666666666665</v>
      </c>
      <c r="BM289">
        <v>3082.7999999999997</v>
      </c>
      <c r="BN289">
        <v>642.88000000000306</v>
      </c>
      <c r="BO289">
        <v>306.07499999999999</v>
      </c>
      <c r="BP289">
        <v>727.23913043482946</v>
      </c>
      <c r="BQ289">
        <v>100.443</v>
      </c>
      <c r="BR289">
        <v>52.798260869565226</v>
      </c>
      <c r="BS289">
        <v>2092600.2999999998</v>
      </c>
      <c r="BT289">
        <v>21613.339999999884</v>
      </c>
      <c r="BU289" s="13" t="str">
        <f>WSP[[#This Row],[Tier]]&amp;" - "&amp;DOLLAR(WSP[[#This Row],[United States]],2)&amp;" USD"</f>
        <v>287 - $100.44 USD</v>
      </c>
    </row>
    <row r="290" spans="1:73" x14ac:dyDescent="0.25">
      <c r="A290">
        <v>288</v>
      </c>
      <c r="B290">
        <v>100.79300000000001</v>
      </c>
      <c r="C290">
        <v>7660.7999999999993</v>
      </c>
      <c r="D290">
        <v>678.3</v>
      </c>
      <c r="E290">
        <v>131.05909090909088</v>
      </c>
      <c r="F290">
        <v>87.646086956521742</v>
      </c>
      <c r="G290">
        <v>8792</v>
      </c>
      <c r="H290">
        <v>87.646086956521742</v>
      </c>
      <c r="I290">
        <v>200.89999999999998</v>
      </c>
      <c r="J290">
        <v>131.47826086956522</v>
      </c>
      <c r="K290">
        <v>100.79300000000001</v>
      </c>
      <c r="L290">
        <v>57330</v>
      </c>
      <c r="M290" t="s">
        <v>530</v>
      </c>
      <c r="N290">
        <v>170730</v>
      </c>
      <c r="O290">
        <v>50400</v>
      </c>
      <c r="P290">
        <v>604.79999999999995</v>
      </c>
      <c r="Q290">
        <v>87.646086956521742</v>
      </c>
      <c r="R290">
        <v>1752.4347826086957</v>
      </c>
      <c r="S290">
        <v>526.52173913043487</v>
      </c>
      <c r="T290">
        <v>637.69999999999993</v>
      </c>
      <c r="U290">
        <v>87.646086956521742</v>
      </c>
      <c r="V290">
        <v>87.646086956521742</v>
      </c>
      <c r="W290">
        <v>87.646086956521742</v>
      </c>
      <c r="X290">
        <v>87.646086956521742</v>
      </c>
      <c r="Y290">
        <v>87.646086956521742</v>
      </c>
      <c r="Z290">
        <v>1064.7</v>
      </c>
      <c r="AA290">
        <v>17524.347826086956</v>
      </c>
      <c r="AB290">
        <v>13103.3</v>
      </c>
      <c r="AC290">
        <v>3066</v>
      </c>
      <c r="AD290">
        <v>986999.99999999988</v>
      </c>
      <c r="AE290">
        <v>87.646086956521742</v>
      </c>
      <c r="AF290">
        <v>482.99999999999994</v>
      </c>
      <c r="AG290">
        <v>87.646086956521742</v>
      </c>
      <c r="AH290">
        <v>9599.9999999999982</v>
      </c>
      <c r="AI290">
        <v>15049.3</v>
      </c>
      <c r="AJ290">
        <v>90299.999999999985</v>
      </c>
      <c r="AK290">
        <v>87.646086956521742</v>
      </c>
      <c r="AL290">
        <v>118.61111111111109</v>
      </c>
      <c r="AM290">
        <v>234.83478260869327</v>
      </c>
      <c r="AN290">
        <v>87.646086956521742</v>
      </c>
      <c r="AO290">
        <v>309.39999999999998</v>
      </c>
      <c r="AP290">
        <v>87.646086956521742</v>
      </c>
      <c r="AQ290">
        <v>30064.3</v>
      </c>
      <c r="AR290">
        <v>1375.5</v>
      </c>
      <c r="AS290">
        <v>87.646086956521742</v>
      </c>
      <c r="AT290">
        <v>114.76499999999999</v>
      </c>
      <c r="AU290">
        <v>570.64</v>
      </c>
      <c r="AV290">
        <v>9505.2999999999993</v>
      </c>
      <c r="AW290">
        <v>272.16000000000122</v>
      </c>
      <c r="AX290">
        <v>4171.3</v>
      </c>
      <c r="AY290">
        <v>236.16782608695652</v>
      </c>
      <c r="AZ290">
        <v>87.646086956521742</v>
      </c>
      <c r="BA290">
        <v>364.27999999999577</v>
      </c>
      <c r="BB290">
        <v>314.33043478261015</v>
      </c>
      <c r="BC290">
        <v>3566.347826086957</v>
      </c>
      <c r="BD290">
        <v>233.1</v>
      </c>
      <c r="BE290">
        <v>100.68224299065419</v>
      </c>
      <c r="BF290">
        <v>87.646086956521742</v>
      </c>
      <c r="BG290">
        <v>87.646086956521742</v>
      </c>
      <c r="BH290">
        <v>713.3</v>
      </c>
      <c r="BI290">
        <v>87.646086956521742</v>
      </c>
      <c r="BJ290">
        <v>936.78260869565213</v>
      </c>
      <c r="BK290">
        <v>118.61111111111109</v>
      </c>
      <c r="BL290">
        <v>3875.9999999999995</v>
      </c>
      <c r="BM290">
        <v>3093.2999999999997</v>
      </c>
      <c r="BN290">
        <v>645.12000000000307</v>
      </c>
      <c r="BO290">
        <v>307.29999999999995</v>
      </c>
      <c r="BP290">
        <v>729.82608695656882</v>
      </c>
      <c r="BQ290">
        <v>100.79300000000001</v>
      </c>
      <c r="BR290">
        <v>52.95043478260871</v>
      </c>
      <c r="BS290">
        <v>2099892.1999999997</v>
      </c>
      <c r="BT290">
        <v>21688.659999999883</v>
      </c>
      <c r="BU290" s="13" t="str">
        <f>WSP[[#This Row],[Tier]]&amp;" - "&amp;DOLLAR(WSP[[#This Row],[United States]],2)&amp;" USD"</f>
        <v>288 - $100.79 USD</v>
      </c>
    </row>
    <row r="291" spans="1:73" x14ac:dyDescent="0.25">
      <c r="A291">
        <v>289</v>
      </c>
      <c r="B291">
        <v>101.143</v>
      </c>
      <c r="C291">
        <v>7687.4</v>
      </c>
      <c r="D291">
        <v>680.05</v>
      </c>
      <c r="E291">
        <v>131.5363636363636</v>
      </c>
      <c r="F291">
        <v>87.95043478260871</v>
      </c>
      <c r="G291">
        <v>8823.5</v>
      </c>
      <c r="H291">
        <v>87.95043478260871</v>
      </c>
      <c r="I291">
        <v>201.6</v>
      </c>
      <c r="J291">
        <v>131.93478260869566</v>
      </c>
      <c r="K291">
        <v>101.143</v>
      </c>
      <c r="L291">
        <v>57504.999999999993</v>
      </c>
      <c r="M291" t="s">
        <v>530</v>
      </c>
      <c r="N291">
        <v>171080</v>
      </c>
      <c r="O291">
        <v>50575</v>
      </c>
      <c r="P291">
        <v>606.9</v>
      </c>
      <c r="Q291">
        <v>87.95043478260871</v>
      </c>
      <c r="R291">
        <v>1758.5217391304348</v>
      </c>
      <c r="S291">
        <v>528.04347826086962</v>
      </c>
      <c r="T291">
        <v>639.97499999999991</v>
      </c>
      <c r="U291">
        <v>87.95043478260871</v>
      </c>
      <c r="V291">
        <v>87.95043478260871</v>
      </c>
      <c r="W291">
        <v>87.95043478260871</v>
      </c>
      <c r="X291">
        <v>87.95043478260871</v>
      </c>
      <c r="Y291">
        <v>87.95043478260871</v>
      </c>
      <c r="Z291">
        <v>1069.25</v>
      </c>
      <c r="AA291">
        <v>17585.217391304348</v>
      </c>
      <c r="AB291">
        <v>13148.8</v>
      </c>
      <c r="AC291">
        <v>3073</v>
      </c>
      <c r="AD291">
        <v>990499.99999999988</v>
      </c>
      <c r="AE291">
        <v>87.95043478260871</v>
      </c>
      <c r="AF291">
        <v>484.74999999999994</v>
      </c>
      <c r="AG291">
        <v>87.95043478260871</v>
      </c>
      <c r="AH291">
        <v>9633.3333333333321</v>
      </c>
      <c r="AI291">
        <v>15101.8</v>
      </c>
      <c r="AJ291">
        <v>90618.181818181809</v>
      </c>
      <c r="AK291">
        <v>87.95043478260871</v>
      </c>
      <c r="AL291">
        <v>118.93518518518516</v>
      </c>
      <c r="AM291">
        <v>235.65652173912804</v>
      </c>
      <c r="AN291">
        <v>87.95043478260871</v>
      </c>
      <c r="AO291">
        <v>310.45</v>
      </c>
      <c r="AP291">
        <v>87.95043478260871</v>
      </c>
      <c r="AQ291">
        <v>30169.3</v>
      </c>
      <c r="AR291">
        <v>1380.3999999999999</v>
      </c>
      <c r="AS291">
        <v>87.95043478260871</v>
      </c>
      <c r="AT291">
        <v>115.11499999999998</v>
      </c>
      <c r="AU291">
        <v>572.04</v>
      </c>
      <c r="AV291">
        <v>9538.5499999999993</v>
      </c>
      <c r="AW291">
        <v>273.10500000000121</v>
      </c>
      <c r="AX291">
        <v>4185.3</v>
      </c>
      <c r="AY291">
        <v>236.77652173913046</v>
      </c>
      <c r="AZ291">
        <v>87.95043478260871</v>
      </c>
      <c r="BA291">
        <v>365.5399999999957</v>
      </c>
      <c r="BB291">
        <v>315.42608695652319</v>
      </c>
      <c r="BC291">
        <v>3578.521739130435</v>
      </c>
      <c r="BD291">
        <v>233.45</v>
      </c>
      <c r="BE291">
        <v>101.00934579439252</v>
      </c>
      <c r="BF291">
        <v>87.95043478260871</v>
      </c>
      <c r="BG291">
        <v>87.95043478260871</v>
      </c>
      <c r="BH291">
        <v>715.05</v>
      </c>
      <c r="BI291">
        <v>87.95043478260871</v>
      </c>
      <c r="BJ291">
        <v>939.82608695652175</v>
      </c>
      <c r="BK291">
        <v>118.93518518518516</v>
      </c>
      <c r="BL291">
        <v>3891.333333333333</v>
      </c>
      <c r="BM291">
        <v>3103.7999999999997</v>
      </c>
      <c r="BN291">
        <v>647.36000000000308</v>
      </c>
      <c r="BO291">
        <v>308.52499999999998</v>
      </c>
      <c r="BP291">
        <v>732.41304347830828</v>
      </c>
      <c r="BQ291">
        <v>101.143</v>
      </c>
      <c r="BR291">
        <v>53.102608695652179</v>
      </c>
      <c r="BS291">
        <v>2107184.1</v>
      </c>
      <c r="BT291">
        <v>21763.979999999883</v>
      </c>
      <c r="BU291" s="13" t="str">
        <f>WSP[[#This Row],[Tier]]&amp;" - "&amp;DOLLAR(WSP[[#This Row],[United States]],2)&amp;" USD"</f>
        <v>289 - $101.14 USD</v>
      </c>
    </row>
    <row r="292" spans="1:73" x14ac:dyDescent="0.25">
      <c r="A292">
        <v>290</v>
      </c>
      <c r="B292">
        <v>101.49299999999999</v>
      </c>
      <c r="C292">
        <v>7713.9999999999991</v>
      </c>
      <c r="D292">
        <v>681.8</v>
      </c>
      <c r="E292">
        <v>132.01363636363635</v>
      </c>
      <c r="F292">
        <v>88.254782608695663</v>
      </c>
      <c r="G292">
        <v>8855</v>
      </c>
      <c r="H292">
        <v>88.254782608695663</v>
      </c>
      <c r="I292">
        <v>202.29999999999998</v>
      </c>
      <c r="J292">
        <v>132.39130434782609</v>
      </c>
      <c r="K292">
        <v>101.49299999999999</v>
      </c>
      <c r="L292">
        <v>57679.999999999993</v>
      </c>
      <c r="M292" t="s">
        <v>530</v>
      </c>
      <c r="N292">
        <v>171430</v>
      </c>
      <c r="O292">
        <v>50750</v>
      </c>
      <c r="P292">
        <v>609</v>
      </c>
      <c r="Q292">
        <v>88.254782608695663</v>
      </c>
      <c r="R292">
        <v>1764.608695652174</v>
      </c>
      <c r="S292">
        <v>529.56521739130437</v>
      </c>
      <c r="T292">
        <v>642.25</v>
      </c>
      <c r="U292">
        <v>88.254782608695663</v>
      </c>
      <c r="V292">
        <v>88.254782608695663</v>
      </c>
      <c r="W292">
        <v>88.254782608695663</v>
      </c>
      <c r="X292">
        <v>88.254782608695663</v>
      </c>
      <c r="Y292">
        <v>88.254782608695663</v>
      </c>
      <c r="Z292">
        <v>1073.8</v>
      </c>
      <c r="AA292">
        <v>17646.08695652174</v>
      </c>
      <c r="AB292">
        <v>13194.3</v>
      </c>
      <c r="AC292">
        <v>3080</v>
      </c>
      <c r="AD292">
        <v>993999.99999999988</v>
      </c>
      <c r="AE292">
        <v>88.254782608695663</v>
      </c>
      <c r="AF292">
        <v>486.49999999999994</v>
      </c>
      <c r="AG292">
        <v>88.254782608695663</v>
      </c>
      <c r="AH292">
        <v>9666.6666666666661</v>
      </c>
      <c r="AI292">
        <v>15154.3</v>
      </c>
      <c r="AJ292">
        <v>90936.363636363618</v>
      </c>
      <c r="AK292">
        <v>88.254782608695663</v>
      </c>
      <c r="AL292">
        <v>119.25925925925924</v>
      </c>
      <c r="AM292">
        <v>236.47826086956277</v>
      </c>
      <c r="AN292">
        <v>88.254782608695663</v>
      </c>
      <c r="AO292">
        <v>311.5</v>
      </c>
      <c r="AP292">
        <v>88.254782608695663</v>
      </c>
      <c r="AQ292">
        <v>30274.3</v>
      </c>
      <c r="AR292">
        <v>1385.3</v>
      </c>
      <c r="AS292">
        <v>88.254782608695663</v>
      </c>
      <c r="AT292">
        <v>115.46499999999999</v>
      </c>
      <c r="AU292">
        <v>573.43999999999994</v>
      </c>
      <c r="AV292">
        <v>9571.7999999999993</v>
      </c>
      <c r="AW292">
        <v>274.05000000000126</v>
      </c>
      <c r="AX292">
        <v>4199.3</v>
      </c>
      <c r="AY292">
        <v>237.38521739130437</v>
      </c>
      <c r="AZ292">
        <v>88.254782608695663</v>
      </c>
      <c r="BA292">
        <v>366.79999999999569</v>
      </c>
      <c r="BB292">
        <v>316.52173913043629</v>
      </c>
      <c r="BC292">
        <v>3590.695652173913</v>
      </c>
      <c r="BD292">
        <v>233.79999999999998</v>
      </c>
      <c r="BE292">
        <v>101.33644859813083</v>
      </c>
      <c r="BF292">
        <v>88.254782608695663</v>
      </c>
      <c r="BG292">
        <v>88.254782608695663</v>
      </c>
      <c r="BH292">
        <v>716.8</v>
      </c>
      <c r="BI292">
        <v>88.254782608695663</v>
      </c>
      <c r="BJ292">
        <v>942.86956521739125</v>
      </c>
      <c r="BK292">
        <v>119.25925925925924</v>
      </c>
      <c r="BL292">
        <v>3906.6666666666661</v>
      </c>
      <c r="BM292">
        <v>3114.2999999999997</v>
      </c>
      <c r="BN292">
        <v>649.60000000000309</v>
      </c>
      <c r="BO292">
        <v>309.75</v>
      </c>
      <c r="BP292">
        <v>735.00000000004752</v>
      </c>
      <c r="BQ292">
        <v>101.49299999999999</v>
      </c>
      <c r="BR292">
        <v>53.254782608695656</v>
      </c>
      <c r="BS292">
        <v>2114476</v>
      </c>
      <c r="BT292">
        <v>21839.299999999883</v>
      </c>
      <c r="BU292" s="13" t="str">
        <f>WSP[[#This Row],[Tier]]&amp;" - "&amp;DOLLAR(WSP[[#This Row],[United States]],2)&amp;" USD"</f>
        <v>290 - $101.49 USD</v>
      </c>
    </row>
    <row r="293" spans="1:73" x14ac:dyDescent="0.25">
      <c r="A293">
        <v>291</v>
      </c>
      <c r="B293">
        <v>101.843</v>
      </c>
      <c r="C293">
        <v>7740.5999999999995</v>
      </c>
      <c r="D293">
        <v>683.55</v>
      </c>
      <c r="E293">
        <v>132.49090909090907</v>
      </c>
      <c r="F293">
        <v>88.559130434782617</v>
      </c>
      <c r="G293">
        <v>8886.5</v>
      </c>
      <c r="H293">
        <v>88.559130434782617</v>
      </c>
      <c r="I293">
        <v>203</v>
      </c>
      <c r="J293">
        <v>132.84782608695653</v>
      </c>
      <c r="K293">
        <v>101.843</v>
      </c>
      <c r="L293">
        <v>57854.999999999993</v>
      </c>
      <c r="M293" t="s">
        <v>530</v>
      </c>
      <c r="N293">
        <v>171780</v>
      </c>
      <c r="O293">
        <v>50925</v>
      </c>
      <c r="P293">
        <v>611.09999999999991</v>
      </c>
      <c r="Q293">
        <v>88.559130434782617</v>
      </c>
      <c r="R293">
        <v>1770.695652173913</v>
      </c>
      <c r="S293">
        <v>531.08695652173913</v>
      </c>
      <c r="T293">
        <v>644.52499999999998</v>
      </c>
      <c r="U293">
        <v>88.559130434782617</v>
      </c>
      <c r="V293">
        <v>88.559130434782617</v>
      </c>
      <c r="W293">
        <v>88.559130434782617</v>
      </c>
      <c r="X293">
        <v>88.559130434782617</v>
      </c>
      <c r="Y293">
        <v>88.559130434782617</v>
      </c>
      <c r="Z293">
        <v>1078.3499999999999</v>
      </c>
      <c r="AA293">
        <v>17706.956521739128</v>
      </c>
      <c r="AB293">
        <v>13239.8</v>
      </c>
      <c r="AC293">
        <v>3087</v>
      </c>
      <c r="AD293">
        <v>997499.99999999988</v>
      </c>
      <c r="AE293">
        <v>88.559130434782617</v>
      </c>
      <c r="AF293">
        <v>488.24999999999994</v>
      </c>
      <c r="AG293">
        <v>88.559130434782617</v>
      </c>
      <c r="AH293">
        <v>9700</v>
      </c>
      <c r="AI293">
        <v>15206.8</v>
      </c>
      <c r="AJ293">
        <v>91254.545454545441</v>
      </c>
      <c r="AK293">
        <v>88.559130434782617</v>
      </c>
      <c r="AL293">
        <v>119.58333333333331</v>
      </c>
      <c r="AM293">
        <v>237.29999999999757</v>
      </c>
      <c r="AN293">
        <v>88.559130434782617</v>
      </c>
      <c r="AO293">
        <v>312.54999999999995</v>
      </c>
      <c r="AP293">
        <v>88.559130434782617</v>
      </c>
      <c r="AQ293">
        <v>30379.3</v>
      </c>
      <c r="AR293">
        <v>1390.1999999999998</v>
      </c>
      <c r="AS293">
        <v>88.559130434782617</v>
      </c>
      <c r="AT293">
        <v>115.81499999999998</v>
      </c>
      <c r="AU293">
        <v>574.84</v>
      </c>
      <c r="AV293">
        <v>9605.0499999999993</v>
      </c>
      <c r="AW293">
        <v>274.99500000000126</v>
      </c>
      <c r="AX293">
        <v>4213.3</v>
      </c>
      <c r="AY293">
        <v>237.99391304347827</v>
      </c>
      <c r="AZ293">
        <v>88.559130434782617</v>
      </c>
      <c r="BA293">
        <v>368.05999999999563</v>
      </c>
      <c r="BB293">
        <v>317.61739130434938</v>
      </c>
      <c r="BC293">
        <v>3602.8695652173915</v>
      </c>
      <c r="BD293">
        <v>234.14999999999998</v>
      </c>
      <c r="BE293">
        <v>101.66355140186914</v>
      </c>
      <c r="BF293">
        <v>88.559130434782617</v>
      </c>
      <c r="BG293">
        <v>88.559130434782617</v>
      </c>
      <c r="BH293">
        <v>718.55</v>
      </c>
      <c r="BI293">
        <v>88.559130434782617</v>
      </c>
      <c r="BJ293">
        <v>945.91304347826087</v>
      </c>
      <c r="BK293">
        <v>119.58333333333331</v>
      </c>
      <c r="BL293">
        <v>3921.9999999999991</v>
      </c>
      <c r="BM293">
        <v>3124.7999999999997</v>
      </c>
      <c r="BN293">
        <v>651.84000000000322</v>
      </c>
      <c r="BO293">
        <v>310.97499999999997</v>
      </c>
      <c r="BP293">
        <v>737.58695652178699</v>
      </c>
      <c r="BQ293">
        <v>101.843</v>
      </c>
      <c r="BR293">
        <v>53.406956521739133</v>
      </c>
      <c r="BS293">
        <v>2121767.9</v>
      </c>
      <c r="BT293">
        <v>21914.619999999879</v>
      </c>
      <c r="BU293" s="13" t="str">
        <f>WSP[[#This Row],[Tier]]&amp;" - "&amp;DOLLAR(WSP[[#This Row],[United States]],2)&amp;" USD"</f>
        <v>291 - $101.84 USD</v>
      </c>
    </row>
    <row r="294" spans="1:73" x14ac:dyDescent="0.25">
      <c r="A294">
        <v>292</v>
      </c>
      <c r="B294">
        <v>102.193</v>
      </c>
      <c r="C294">
        <v>7767.2</v>
      </c>
      <c r="D294">
        <v>685.3</v>
      </c>
      <c r="E294">
        <v>132.96818181818179</v>
      </c>
      <c r="F294">
        <v>88.86347826086957</v>
      </c>
      <c r="G294">
        <v>8918</v>
      </c>
      <c r="H294">
        <v>88.86347826086957</v>
      </c>
      <c r="I294">
        <v>203.7</v>
      </c>
      <c r="J294">
        <v>133.30434782608694</v>
      </c>
      <c r="K294">
        <v>102.193</v>
      </c>
      <c r="L294">
        <v>58029.999999999993</v>
      </c>
      <c r="M294" t="s">
        <v>530</v>
      </c>
      <c r="N294">
        <v>172130</v>
      </c>
      <c r="O294">
        <v>51100</v>
      </c>
      <c r="P294">
        <v>613.19999999999993</v>
      </c>
      <c r="Q294">
        <v>88.86347826086957</v>
      </c>
      <c r="R294">
        <v>1776.7826086956522</v>
      </c>
      <c r="S294">
        <v>532.60869565217388</v>
      </c>
      <c r="T294">
        <v>646.79999999999995</v>
      </c>
      <c r="U294">
        <v>88.86347826086957</v>
      </c>
      <c r="V294">
        <v>88.86347826086957</v>
      </c>
      <c r="W294">
        <v>88.86347826086957</v>
      </c>
      <c r="X294">
        <v>88.86347826086957</v>
      </c>
      <c r="Y294">
        <v>88.86347826086957</v>
      </c>
      <c r="Z294">
        <v>1082.8999999999999</v>
      </c>
      <c r="AA294">
        <v>17767.82608695652</v>
      </c>
      <c r="AB294">
        <v>13285.3</v>
      </c>
      <c r="AC294">
        <v>3094</v>
      </c>
      <c r="AD294">
        <v>1000999.9999999999</v>
      </c>
      <c r="AE294">
        <v>88.86347826086957</v>
      </c>
      <c r="AF294">
        <v>489.99999999999994</v>
      </c>
      <c r="AG294">
        <v>88.86347826086957</v>
      </c>
      <c r="AH294">
        <v>9733.3333333333321</v>
      </c>
      <c r="AI294">
        <v>15259.3</v>
      </c>
      <c r="AJ294">
        <v>91572.727272727265</v>
      </c>
      <c r="AK294">
        <v>88.86347826086957</v>
      </c>
      <c r="AL294">
        <v>119.90740740740739</v>
      </c>
      <c r="AM294">
        <v>238.12173913043233</v>
      </c>
      <c r="AN294">
        <v>88.86347826086957</v>
      </c>
      <c r="AO294">
        <v>313.59999999999997</v>
      </c>
      <c r="AP294">
        <v>88.86347826086957</v>
      </c>
      <c r="AQ294">
        <v>30484.3</v>
      </c>
      <c r="AR294">
        <v>1395.1</v>
      </c>
      <c r="AS294">
        <v>88.86347826086957</v>
      </c>
      <c r="AT294">
        <v>116.16499999999998</v>
      </c>
      <c r="AU294">
        <v>576.24</v>
      </c>
      <c r="AV294">
        <v>9638.2999999999993</v>
      </c>
      <c r="AW294">
        <v>275.94000000000131</v>
      </c>
      <c r="AX294">
        <v>4227.3</v>
      </c>
      <c r="AY294">
        <v>238.60260869565215</v>
      </c>
      <c r="AZ294">
        <v>88.86347826086957</v>
      </c>
      <c r="BA294">
        <v>369.31999999999562</v>
      </c>
      <c r="BB294">
        <v>318.71304347826248</v>
      </c>
      <c r="BC294">
        <v>3615.0434782608695</v>
      </c>
      <c r="BD294">
        <v>234.49999999999997</v>
      </c>
      <c r="BE294">
        <v>101.99065420560748</v>
      </c>
      <c r="BF294">
        <v>88.86347826086957</v>
      </c>
      <c r="BG294">
        <v>88.86347826086957</v>
      </c>
      <c r="BH294">
        <v>720.3</v>
      </c>
      <c r="BI294">
        <v>88.86347826086957</v>
      </c>
      <c r="BJ294">
        <v>948.95652173913038</v>
      </c>
      <c r="BK294">
        <v>119.90740740740739</v>
      </c>
      <c r="BL294">
        <v>3937.333333333333</v>
      </c>
      <c r="BM294">
        <v>3135.2999999999997</v>
      </c>
      <c r="BN294">
        <v>654.08000000000322</v>
      </c>
      <c r="BO294">
        <v>312.2</v>
      </c>
      <c r="BP294">
        <v>740.17391304352634</v>
      </c>
      <c r="BQ294">
        <v>102.193</v>
      </c>
      <c r="BR294">
        <v>53.559130434782617</v>
      </c>
      <c r="BS294">
        <v>2129059.7999999998</v>
      </c>
      <c r="BT294">
        <v>21989.939999999879</v>
      </c>
      <c r="BU294" s="13" t="str">
        <f>WSP[[#This Row],[Tier]]&amp;" - "&amp;DOLLAR(WSP[[#This Row],[United States]],2)&amp;" USD"</f>
        <v>292 - $102.19 USD</v>
      </c>
    </row>
    <row r="295" spans="1:73" x14ac:dyDescent="0.25">
      <c r="A295">
        <v>293</v>
      </c>
      <c r="B295">
        <v>102.54300000000001</v>
      </c>
      <c r="C295">
        <v>7793.7999999999993</v>
      </c>
      <c r="D295">
        <v>687.05</v>
      </c>
      <c r="E295">
        <v>133.44545454545451</v>
      </c>
      <c r="F295">
        <v>89.167826086956538</v>
      </c>
      <c r="G295">
        <v>8949.5</v>
      </c>
      <c r="H295">
        <v>89.167826086956538</v>
      </c>
      <c r="I295">
        <v>204.39999999999998</v>
      </c>
      <c r="J295">
        <v>133.7608695652174</v>
      </c>
      <c r="K295">
        <v>102.54300000000001</v>
      </c>
      <c r="L295">
        <v>58204.999999999993</v>
      </c>
      <c r="M295" t="s">
        <v>530</v>
      </c>
      <c r="N295">
        <v>172480</v>
      </c>
      <c r="O295">
        <v>51275</v>
      </c>
      <c r="P295">
        <v>615.29999999999995</v>
      </c>
      <c r="Q295">
        <v>89.167826086956538</v>
      </c>
      <c r="R295">
        <v>1782.8695652173913</v>
      </c>
      <c r="S295">
        <v>534.13043478260875</v>
      </c>
      <c r="T295">
        <v>649.07499999999993</v>
      </c>
      <c r="U295">
        <v>89.167826086956538</v>
      </c>
      <c r="V295">
        <v>89.167826086956538</v>
      </c>
      <c r="W295">
        <v>89.167826086956538</v>
      </c>
      <c r="X295">
        <v>89.167826086956538</v>
      </c>
      <c r="Y295">
        <v>89.167826086956538</v>
      </c>
      <c r="Z295">
        <v>1087.4499999999998</v>
      </c>
      <c r="AA295">
        <v>17828.695652173916</v>
      </c>
      <c r="AB295">
        <v>13330.8</v>
      </c>
      <c r="AC295">
        <v>3101</v>
      </c>
      <c r="AD295">
        <v>1004499.9999999999</v>
      </c>
      <c r="AE295">
        <v>89.167826086956538</v>
      </c>
      <c r="AF295">
        <v>491.74999999999994</v>
      </c>
      <c r="AG295">
        <v>89.167826086956538</v>
      </c>
      <c r="AH295">
        <v>9766.6666666666661</v>
      </c>
      <c r="AI295">
        <v>15311.8</v>
      </c>
      <c r="AJ295">
        <v>91890.909090909074</v>
      </c>
      <c r="AK295">
        <v>89.167826086956538</v>
      </c>
      <c r="AL295">
        <v>120.23148148148145</v>
      </c>
      <c r="AM295">
        <v>238.94347826086707</v>
      </c>
      <c r="AN295">
        <v>89.167826086956538</v>
      </c>
      <c r="AO295">
        <v>314.64999999999998</v>
      </c>
      <c r="AP295">
        <v>89.167826086956538</v>
      </c>
      <c r="AQ295">
        <v>30589.3</v>
      </c>
      <c r="AR295">
        <v>1400</v>
      </c>
      <c r="AS295">
        <v>89.167826086956538</v>
      </c>
      <c r="AT295">
        <v>116.51499999999999</v>
      </c>
      <c r="AU295">
        <v>577.64</v>
      </c>
      <c r="AV295">
        <v>9671.5499999999993</v>
      </c>
      <c r="AW295">
        <v>276.8850000000013</v>
      </c>
      <c r="AX295">
        <v>4241.3</v>
      </c>
      <c r="AY295">
        <v>239.21130434782609</v>
      </c>
      <c r="AZ295">
        <v>89.167826086956538</v>
      </c>
      <c r="BA295">
        <v>370.57999999999561</v>
      </c>
      <c r="BB295">
        <v>319.80869565217557</v>
      </c>
      <c r="BC295">
        <v>3627.217391304348</v>
      </c>
      <c r="BD295">
        <v>234.85</v>
      </c>
      <c r="BE295">
        <v>102.3177570093458</v>
      </c>
      <c r="BF295">
        <v>89.167826086956538</v>
      </c>
      <c r="BG295">
        <v>89.167826086956538</v>
      </c>
      <c r="BH295">
        <v>722.05</v>
      </c>
      <c r="BI295">
        <v>89.167826086956538</v>
      </c>
      <c r="BJ295">
        <v>951.99999999999989</v>
      </c>
      <c r="BK295">
        <v>120.23148148148145</v>
      </c>
      <c r="BL295">
        <v>3952.6666666666661</v>
      </c>
      <c r="BM295">
        <v>3145.7999999999997</v>
      </c>
      <c r="BN295">
        <v>656.32000000000323</v>
      </c>
      <c r="BO295">
        <v>313.42499999999995</v>
      </c>
      <c r="BP295">
        <v>742.76086956526581</v>
      </c>
      <c r="BQ295">
        <v>102.54300000000001</v>
      </c>
      <c r="BR295">
        <v>53.711304347826093</v>
      </c>
      <c r="BS295">
        <v>2136351.6999999997</v>
      </c>
      <c r="BT295">
        <v>22065.259999999878</v>
      </c>
      <c r="BU295" s="13" t="str">
        <f>WSP[[#This Row],[Tier]]&amp;" - "&amp;DOLLAR(WSP[[#This Row],[United States]],2)&amp;" USD"</f>
        <v>293 - $102.54 USD</v>
      </c>
    </row>
    <row r="296" spans="1:73" x14ac:dyDescent="0.25">
      <c r="A296">
        <v>294</v>
      </c>
      <c r="B296">
        <v>102.893</v>
      </c>
      <c r="C296">
        <v>7820.4</v>
      </c>
      <c r="D296">
        <v>688.8</v>
      </c>
      <c r="E296">
        <v>133.92272727272723</v>
      </c>
      <c r="F296">
        <v>89.472173913043491</v>
      </c>
      <c r="G296">
        <v>8981</v>
      </c>
      <c r="H296">
        <v>89.472173913043491</v>
      </c>
      <c r="I296">
        <v>205.1</v>
      </c>
      <c r="J296">
        <v>134.21739130434784</v>
      </c>
      <c r="K296">
        <v>102.893</v>
      </c>
      <c r="L296">
        <v>58379.999999999993</v>
      </c>
      <c r="M296" t="s">
        <v>530</v>
      </c>
      <c r="N296">
        <v>172830</v>
      </c>
      <c r="O296">
        <v>51450</v>
      </c>
      <c r="P296">
        <v>617.4</v>
      </c>
      <c r="Q296">
        <v>89.472173913043491</v>
      </c>
      <c r="R296">
        <v>1788.9565217391303</v>
      </c>
      <c r="S296">
        <v>535.6521739130435</v>
      </c>
      <c r="T296">
        <v>651.34999999999991</v>
      </c>
      <c r="U296">
        <v>89.472173913043491</v>
      </c>
      <c r="V296">
        <v>89.472173913043491</v>
      </c>
      <c r="W296">
        <v>89.472173913043491</v>
      </c>
      <c r="X296">
        <v>89.472173913043491</v>
      </c>
      <c r="Y296">
        <v>89.472173913043491</v>
      </c>
      <c r="Z296">
        <v>1092</v>
      </c>
      <c r="AA296">
        <v>17889.565217391304</v>
      </c>
      <c r="AB296">
        <v>13376.3</v>
      </c>
      <c r="AC296">
        <v>3108</v>
      </c>
      <c r="AD296">
        <v>1007999.9999999999</v>
      </c>
      <c r="AE296">
        <v>89.472173913043491</v>
      </c>
      <c r="AF296">
        <v>493.49999999999994</v>
      </c>
      <c r="AG296">
        <v>89.472173913043491</v>
      </c>
      <c r="AH296">
        <v>9800</v>
      </c>
      <c r="AI296">
        <v>15364.3</v>
      </c>
      <c r="AJ296">
        <v>92209.090909090883</v>
      </c>
      <c r="AK296">
        <v>89.472173913043491</v>
      </c>
      <c r="AL296">
        <v>120.55555555555553</v>
      </c>
      <c r="AM296">
        <v>239.76521739130183</v>
      </c>
      <c r="AN296">
        <v>89.472173913043491</v>
      </c>
      <c r="AO296">
        <v>315.7</v>
      </c>
      <c r="AP296">
        <v>89.472173913043491</v>
      </c>
      <c r="AQ296">
        <v>30694.3</v>
      </c>
      <c r="AR296">
        <v>1404.8999999999999</v>
      </c>
      <c r="AS296">
        <v>89.472173913043491</v>
      </c>
      <c r="AT296">
        <v>116.86499999999998</v>
      </c>
      <c r="AU296">
        <v>579.04</v>
      </c>
      <c r="AV296">
        <v>9704.7999999999993</v>
      </c>
      <c r="AW296">
        <v>277.83000000000129</v>
      </c>
      <c r="AX296">
        <v>4255.3</v>
      </c>
      <c r="AY296">
        <v>239.82</v>
      </c>
      <c r="AZ296">
        <v>89.472173913043491</v>
      </c>
      <c r="BA296">
        <v>371.83999999999554</v>
      </c>
      <c r="BB296">
        <v>320.90434782608861</v>
      </c>
      <c r="BC296">
        <v>3639.391304347826</v>
      </c>
      <c r="BD296">
        <v>235.2</v>
      </c>
      <c r="BE296">
        <v>102.64485981308411</v>
      </c>
      <c r="BF296">
        <v>89.472173913043491</v>
      </c>
      <c r="BG296">
        <v>89.472173913043491</v>
      </c>
      <c r="BH296">
        <v>723.8</v>
      </c>
      <c r="BI296">
        <v>89.472173913043491</v>
      </c>
      <c r="BJ296">
        <v>955.04347826086962</v>
      </c>
      <c r="BK296">
        <v>120.55555555555553</v>
      </c>
      <c r="BL296">
        <v>3967.9999999999995</v>
      </c>
      <c r="BM296">
        <v>3156.2999999999997</v>
      </c>
      <c r="BN296">
        <v>658.56000000000324</v>
      </c>
      <c r="BO296">
        <v>314.64999999999998</v>
      </c>
      <c r="BP296">
        <v>745.34782608700527</v>
      </c>
      <c r="BQ296">
        <v>102.893</v>
      </c>
      <c r="BR296">
        <v>53.863478260869577</v>
      </c>
      <c r="BS296">
        <v>2143643.6</v>
      </c>
      <c r="BT296">
        <v>22140.579999999878</v>
      </c>
      <c r="BU296" s="13" t="str">
        <f>WSP[[#This Row],[Tier]]&amp;" - "&amp;DOLLAR(WSP[[#This Row],[United States]],2)&amp;" USD"</f>
        <v>294 - $102.89 USD</v>
      </c>
    </row>
    <row r="297" spans="1:73" x14ac:dyDescent="0.25">
      <c r="A297">
        <v>295</v>
      </c>
      <c r="B297">
        <v>103.24299999999999</v>
      </c>
      <c r="C297">
        <v>7846.9999999999991</v>
      </c>
      <c r="D297">
        <v>690.55</v>
      </c>
      <c r="E297">
        <v>134.39999999999998</v>
      </c>
      <c r="F297">
        <v>89.776521739130445</v>
      </c>
      <c r="G297">
        <v>9012.5</v>
      </c>
      <c r="H297">
        <v>89.776521739130445</v>
      </c>
      <c r="I297">
        <v>205.79999999999998</v>
      </c>
      <c r="J297">
        <v>134.67391304347825</v>
      </c>
      <c r="K297">
        <v>103.24299999999999</v>
      </c>
      <c r="L297">
        <v>58554.999999999993</v>
      </c>
      <c r="M297" t="s">
        <v>530</v>
      </c>
      <c r="N297">
        <v>173180</v>
      </c>
      <c r="O297">
        <v>51625</v>
      </c>
      <c r="P297">
        <v>619.5</v>
      </c>
      <c r="Q297">
        <v>89.776521739130445</v>
      </c>
      <c r="R297">
        <v>1795.0434782608695</v>
      </c>
      <c r="S297">
        <v>537.17391304347825</v>
      </c>
      <c r="T297">
        <v>653.625</v>
      </c>
      <c r="U297">
        <v>89.776521739130445</v>
      </c>
      <c r="V297">
        <v>89.776521739130445</v>
      </c>
      <c r="W297">
        <v>89.776521739130445</v>
      </c>
      <c r="X297">
        <v>89.776521739130445</v>
      </c>
      <c r="Y297">
        <v>89.776521739130445</v>
      </c>
      <c r="Z297">
        <v>1096.55</v>
      </c>
      <c r="AA297">
        <v>17950.434782608696</v>
      </c>
      <c r="AB297">
        <v>13421.8</v>
      </c>
      <c r="AC297">
        <v>3115</v>
      </c>
      <c r="AD297">
        <v>1011499.9999999999</v>
      </c>
      <c r="AE297">
        <v>89.776521739130445</v>
      </c>
      <c r="AF297">
        <v>495.24999999999994</v>
      </c>
      <c r="AG297">
        <v>89.776521739130445</v>
      </c>
      <c r="AH297">
        <v>9833.3333333333321</v>
      </c>
      <c r="AI297">
        <v>15416.8</v>
      </c>
      <c r="AJ297">
        <v>92527.272727272721</v>
      </c>
      <c r="AK297">
        <v>89.776521739130445</v>
      </c>
      <c r="AL297">
        <v>120.8796296296296</v>
      </c>
      <c r="AM297">
        <v>240.58695652173662</v>
      </c>
      <c r="AN297">
        <v>89.776521739130445</v>
      </c>
      <c r="AO297">
        <v>316.75</v>
      </c>
      <c r="AP297">
        <v>89.776521739130445</v>
      </c>
      <c r="AQ297">
        <v>30799.3</v>
      </c>
      <c r="AR297">
        <v>1409.8</v>
      </c>
      <c r="AS297">
        <v>89.776521739130445</v>
      </c>
      <c r="AT297">
        <v>117.21499999999999</v>
      </c>
      <c r="AU297">
        <v>580.43999999999994</v>
      </c>
      <c r="AV297">
        <v>9738.0499999999993</v>
      </c>
      <c r="AW297">
        <v>278.77500000000134</v>
      </c>
      <c r="AX297">
        <v>4269.3</v>
      </c>
      <c r="AY297">
        <v>240.42869565217393</v>
      </c>
      <c r="AZ297">
        <v>89.776521739130445</v>
      </c>
      <c r="BA297">
        <v>373.09999999999553</v>
      </c>
      <c r="BB297">
        <v>322.00000000000171</v>
      </c>
      <c r="BC297">
        <v>3651.565217391304</v>
      </c>
      <c r="BD297">
        <v>235.54999999999998</v>
      </c>
      <c r="BE297">
        <v>102.97196261682242</v>
      </c>
      <c r="BF297">
        <v>89.776521739130445</v>
      </c>
      <c r="BG297">
        <v>89.776521739130445</v>
      </c>
      <c r="BH297">
        <v>725.55</v>
      </c>
      <c r="BI297">
        <v>89.776521739130445</v>
      </c>
      <c r="BJ297">
        <v>958.08695652173924</v>
      </c>
      <c r="BK297">
        <v>120.8796296296296</v>
      </c>
      <c r="BL297">
        <v>3983.3333333333326</v>
      </c>
      <c r="BM297">
        <v>3166.7999999999997</v>
      </c>
      <c r="BN297">
        <v>660.80000000000325</v>
      </c>
      <c r="BO297">
        <v>315.875</v>
      </c>
      <c r="BP297">
        <v>747.93478260874463</v>
      </c>
      <c r="BQ297">
        <v>103.24299999999999</v>
      </c>
      <c r="BR297">
        <v>54.015652173913054</v>
      </c>
      <c r="BS297">
        <v>2150935.5</v>
      </c>
      <c r="BT297">
        <v>22215.899999999878</v>
      </c>
      <c r="BU297" s="13" t="str">
        <f>WSP[[#This Row],[Tier]]&amp;" - "&amp;DOLLAR(WSP[[#This Row],[United States]],2)&amp;" USD"</f>
        <v>295 - $103.24 USD</v>
      </c>
    </row>
    <row r="298" spans="1:73" x14ac:dyDescent="0.25">
      <c r="A298">
        <v>296</v>
      </c>
      <c r="B298">
        <v>103.593</v>
      </c>
      <c r="C298">
        <v>7873.5999999999995</v>
      </c>
      <c r="D298">
        <v>692.3</v>
      </c>
      <c r="E298">
        <v>134.8772727272727</v>
      </c>
      <c r="F298">
        <v>90.080869565217398</v>
      </c>
      <c r="G298">
        <v>9044</v>
      </c>
      <c r="H298">
        <v>90.080869565217398</v>
      </c>
      <c r="I298">
        <v>206.5</v>
      </c>
      <c r="J298">
        <v>135.13043478260872</v>
      </c>
      <c r="K298">
        <v>103.593</v>
      </c>
      <c r="L298">
        <v>58729.999999999993</v>
      </c>
      <c r="M298" t="s">
        <v>530</v>
      </c>
      <c r="N298">
        <v>173530</v>
      </c>
      <c r="O298">
        <v>51800</v>
      </c>
      <c r="P298">
        <v>621.59999999999991</v>
      </c>
      <c r="Q298">
        <v>90.080869565217398</v>
      </c>
      <c r="R298">
        <v>1801.1304347826087</v>
      </c>
      <c r="S298">
        <v>538.695652173913</v>
      </c>
      <c r="T298">
        <v>655.9</v>
      </c>
      <c r="U298">
        <v>90.080869565217398</v>
      </c>
      <c r="V298">
        <v>90.080869565217398</v>
      </c>
      <c r="W298">
        <v>90.080869565217398</v>
      </c>
      <c r="X298">
        <v>90.080869565217398</v>
      </c>
      <c r="Y298">
        <v>90.080869565217398</v>
      </c>
      <c r="Z298">
        <v>1101.0999999999999</v>
      </c>
      <c r="AA298">
        <v>18011.304347826084</v>
      </c>
      <c r="AB298">
        <v>13467.3</v>
      </c>
      <c r="AC298">
        <v>3122</v>
      </c>
      <c r="AD298">
        <v>1014999.9999999999</v>
      </c>
      <c r="AE298">
        <v>90.080869565217398</v>
      </c>
      <c r="AF298">
        <v>496.99999999999994</v>
      </c>
      <c r="AG298">
        <v>90.080869565217398</v>
      </c>
      <c r="AH298">
        <v>9866.6666666666661</v>
      </c>
      <c r="AI298">
        <v>15469.3</v>
      </c>
      <c r="AJ298">
        <v>92845.45454545453</v>
      </c>
      <c r="AK298">
        <v>90.080869565217398</v>
      </c>
      <c r="AL298">
        <v>121.20370370370368</v>
      </c>
      <c r="AM298">
        <v>241.40869565217136</v>
      </c>
      <c r="AN298">
        <v>90.080869565217398</v>
      </c>
      <c r="AO298">
        <v>317.79999999999995</v>
      </c>
      <c r="AP298">
        <v>90.080869565217398</v>
      </c>
      <c r="AQ298">
        <v>30904.3</v>
      </c>
      <c r="AR298">
        <v>1414.6999999999998</v>
      </c>
      <c r="AS298">
        <v>90.080869565217398</v>
      </c>
      <c r="AT298">
        <v>117.56499999999998</v>
      </c>
      <c r="AU298">
        <v>581.84</v>
      </c>
      <c r="AV298">
        <v>9771.2999999999993</v>
      </c>
      <c r="AW298">
        <v>279.72000000000133</v>
      </c>
      <c r="AX298">
        <v>4283.3</v>
      </c>
      <c r="AY298">
        <v>241.03739130434784</v>
      </c>
      <c r="AZ298">
        <v>90.080869565217398</v>
      </c>
      <c r="BA298">
        <v>374.35999999999547</v>
      </c>
      <c r="BB298">
        <v>323.09565217391486</v>
      </c>
      <c r="BC298">
        <v>3663.7391304347825</v>
      </c>
      <c r="BD298">
        <v>235.89999999999998</v>
      </c>
      <c r="BE298">
        <v>103.29906542056074</v>
      </c>
      <c r="BF298">
        <v>90.080869565217398</v>
      </c>
      <c r="BG298">
        <v>90.080869565217398</v>
      </c>
      <c r="BH298">
        <v>727.3</v>
      </c>
      <c r="BI298">
        <v>90.080869565217398</v>
      </c>
      <c r="BJ298">
        <v>961.13043478260875</v>
      </c>
      <c r="BK298">
        <v>121.20370370370368</v>
      </c>
      <c r="BL298">
        <v>3998.6666666666665</v>
      </c>
      <c r="BM298">
        <v>3177.2999999999997</v>
      </c>
      <c r="BN298">
        <v>663.04000000000337</v>
      </c>
      <c r="BO298">
        <v>317.09999999999997</v>
      </c>
      <c r="BP298">
        <v>750.52173913048409</v>
      </c>
      <c r="BQ298">
        <v>103.593</v>
      </c>
      <c r="BR298">
        <v>54.167826086956531</v>
      </c>
      <c r="BS298">
        <v>2158227.4</v>
      </c>
      <c r="BT298">
        <v>22291.219999999874</v>
      </c>
      <c r="BU298" s="13" t="str">
        <f>WSP[[#This Row],[Tier]]&amp;" - "&amp;DOLLAR(WSP[[#This Row],[United States]],2)&amp;" USD"</f>
        <v>296 - $103.59 USD</v>
      </c>
    </row>
    <row r="299" spans="1:73" x14ac:dyDescent="0.25">
      <c r="A299">
        <v>297</v>
      </c>
      <c r="B299">
        <v>103.943</v>
      </c>
      <c r="C299">
        <v>7900.2</v>
      </c>
      <c r="D299">
        <v>694.05</v>
      </c>
      <c r="E299">
        <v>135.35454545454544</v>
      </c>
      <c r="F299">
        <v>90.385217391304352</v>
      </c>
      <c r="G299">
        <v>9075.5</v>
      </c>
      <c r="H299">
        <v>90.385217391304352</v>
      </c>
      <c r="I299">
        <v>207.2</v>
      </c>
      <c r="J299">
        <v>135.58695652173913</v>
      </c>
      <c r="K299">
        <v>103.943</v>
      </c>
      <c r="L299">
        <v>58904.999999999993</v>
      </c>
      <c r="M299" t="s">
        <v>530</v>
      </c>
      <c r="N299">
        <v>173880</v>
      </c>
      <c r="O299">
        <v>51975</v>
      </c>
      <c r="P299">
        <v>623.69999999999993</v>
      </c>
      <c r="Q299">
        <v>90.385217391304352</v>
      </c>
      <c r="R299">
        <v>1807.217391304348</v>
      </c>
      <c r="S299">
        <v>540.21739130434776</v>
      </c>
      <c r="T299">
        <v>658.17499999999995</v>
      </c>
      <c r="U299">
        <v>90.385217391304352</v>
      </c>
      <c r="V299">
        <v>90.385217391304352</v>
      </c>
      <c r="W299">
        <v>90.385217391304352</v>
      </c>
      <c r="X299">
        <v>90.385217391304352</v>
      </c>
      <c r="Y299">
        <v>90.385217391304352</v>
      </c>
      <c r="Z299">
        <v>1105.6499999999999</v>
      </c>
      <c r="AA299">
        <v>18072.17391304348</v>
      </c>
      <c r="AB299">
        <v>13512.8</v>
      </c>
      <c r="AC299">
        <v>3129</v>
      </c>
      <c r="AD299">
        <v>1018499.9999999999</v>
      </c>
      <c r="AE299">
        <v>90.385217391304352</v>
      </c>
      <c r="AF299">
        <v>498.74999999999994</v>
      </c>
      <c r="AG299">
        <v>90.385217391304352</v>
      </c>
      <c r="AH299">
        <v>9900</v>
      </c>
      <c r="AI299">
        <v>15521.8</v>
      </c>
      <c r="AJ299">
        <v>93163.636363636353</v>
      </c>
      <c r="AK299">
        <v>90.385217391304352</v>
      </c>
      <c r="AL299">
        <v>121.52777777777776</v>
      </c>
      <c r="AM299">
        <v>242.23043478260612</v>
      </c>
      <c r="AN299">
        <v>90.385217391304352</v>
      </c>
      <c r="AO299">
        <v>318.84999999999997</v>
      </c>
      <c r="AP299">
        <v>90.385217391304352</v>
      </c>
      <c r="AQ299">
        <v>31009.3</v>
      </c>
      <c r="AR299">
        <v>1419.6</v>
      </c>
      <c r="AS299">
        <v>90.385217391304352</v>
      </c>
      <c r="AT299">
        <v>117.91499999999998</v>
      </c>
      <c r="AU299">
        <v>583.24</v>
      </c>
      <c r="AV299">
        <v>9804.5499999999993</v>
      </c>
      <c r="AW299">
        <v>280.66500000000138</v>
      </c>
      <c r="AX299">
        <v>4297.2999999999993</v>
      </c>
      <c r="AY299">
        <v>241.64608695652174</v>
      </c>
      <c r="AZ299">
        <v>90.385217391304352</v>
      </c>
      <c r="BA299">
        <v>375.61999999999546</v>
      </c>
      <c r="BB299">
        <v>324.1913043478279</v>
      </c>
      <c r="BC299">
        <v>3675.9130434782605</v>
      </c>
      <c r="BD299">
        <v>236.24999999999997</v>
      </c>
      <c r="BE299">
        <v>103.62616822429906</v>
      </c>
      <c r="BF299">
        <v>90.385217391304352</v>
      </c>
      <c r="BG299">
        <v>90.385217391304352</v>
      </c>
      <c r="BH299">
        <v>729.05</v>
      </c>
      <c r="BI299">
        <v>90.385217391304352</v>
      </c>
      <c r="BJ299">
        <v>964.17391304347825</v>
      </c>
      <c r="BK299">
        <v>121.52777777777776</v>
      </c>
      <c r="BL299">
        <v>4013.9999999999995</v>
      </c>
      <c r="BM299">
        <v>3187.7999999999997</v>
      </c>
      <c r="BN299">
        <v>665.28000000000338</v>
      </c>
      <c r="BO299">
        <v>318.32499999999999</v>
      </c>
      <c r="BP299">
        <v>753.10869565222345</v>
      </c>
      <c r="BQ299">
        <v>103.943</v>
      </c>
      <c r="BR299">
        <v>54.32</v>
      </c>
      <c r="BS299">
        <v>2165519.2999999998</v>
      </c>
      <c r="BT299">
        <v>22366.539999999874</v>
      </c>
      <c r="BU299" s="13" t="str">
        <f>WSP[[#This Row],[Tier]]&amp;" - "&amp;DOLLAR(WSP[[#This Row],[United States]],2)&amp;" USD"</f>
        <v>297 - $103.94 USD</v>
      </c>
    </row>
    <row r="300" spans="1:73" x14ac:dyDescent="0.25">
      <c r="A300">
        <v>298</v>
      </c>
      <c r="B300">
        <v>104.29300000000001</v>
      </c>
      <c r="C300">
        <v>7926.7999999999993</v>
      </c>
      <c r="D300">
        <v>695.8</v>
      </c>
      <c r="E300">
        <v>135.83181818181816</v>
      </c>
      <c r="F300">
        <v>90.689565217391319</v>
      </c>
      <c r="G300">
        <v>9107</v>
      </c>
      <c r="H300">
        <v>90.689565217391319</v>
      </c>
      <c r="I300">
        <v>207.89999999999998</v>
      </c>
      <c r="J300">
        <v>136.04347826086956</v>
      </c>
      <c r="K300">
        <v>104.29300000000001</v>
      </c>
      <c r="L300">
        <v>59079.999999999993</v>
      </c>
      <c r="M300" t="s">
        <v>530</v>
      </c>
      <c r="N300">
        <v>174230</v>
      </c>
      <c r="O300">
        <v>52150</v>
      </c>
      <c r="P300">
        <v>625.79999999999995</v>
      </c>
      <c r="Q300">
        <v>90.689565217391319</v>
      </c>
      <c r="R300">
        <v>1813.304347826087</v>
      </c>
      <c r="S300">
        <v>541.73913043478262</v>
      </c>
      <c r="T300">
        <v>660.44999999999993</v>
      </c>
      <c r="U300">
        <v>90.689565217391319</v>
      </c>
      <c r="V300">
        <v>90.689565217391319</v>
      </c>
      <c r="W300">
        <v>90.689565217391319</v>
      </c>
      <c r="X300">
        <v>90.689565217391319</v>
      </c>
      <c r="Y300">
        <v>90.689565217391319</v>
      </c>
      <c r="Z300">
        <v>1110.1999999999998</v>
      </c>
      <c r="AA300">
        <v>18133.043478260872</v>
      </c>
      <c r="AB300">
        <v>13558.3</v>
      </c>
      <c r="AC300">
        <v>3136</v>
      </c>
      <c r="AD300">
        <v>1021999.9999999999</v>
      </c>
      <c r="AE300">
        <v>90.689565217391319</v>
      </c>
      <c r="AF300">
        <v>500.49999999999994</v>
      </c>
      <c r="AG300">
        <v>90.689565217391319</v>
      </c>
      <c r="AH300">
        <v>9933.3333333333321</v>
      </c>
      <c r="AI300">
        <v>15574.3</v>
      </c>
      <c r="AJ300">
        <v>93481.818181818162</v>
      </c>
      <c r="AK300">
        <v>90.689565217391319</v>
      </c>
      <c r="AL300">
        <v>121.85185185185185</v>
      </c>
      <c r="AM300">
        <v>243.05217391304092</v>
      </c>
      <c r="AN300">
        <v>90.689565217391319</v>
      </c>
      <c r="AO300">
        <v>319.89999999999998</v>
      </c>
      <c r="AP300">
        <v>90.689565217391319</v>
      </c>
      <c r="AQ300">
        <v>31114.3</v>
      </c>
      <c r="AR300">
        <v>1424.5</v>
      </c>
      <c r="AS300">
        <v>90.689565217391319</v>
      </c>
      <c r="AT300">
        <v>118.26499999999999</v>
      </c>
      <c r="AU300">
        <v>584.64</v>
      </c>
      <c r="AV300">
        <v>9837.7999999999993</v>
      </c>
      <c r="AW300">
        <v>281.61000000000138</v>
      </c>
      <c r="AX300">
        <v>4311.2999999999993</v>
      </c>
      <c r="AY300">
        <v>242.25478260869568</v>
      </c>
      <c r="AZ300">
        <v>90.689565217391319</v>
      </c>
      <c r="BA300">
        <v>376.87999999999545</v>
      </c>
      <c r="BB300">
        <v>325.28695652174099</v>
      </c>
      <c r="BC300">
        <v>3688.086956521739</v>
      </c>
      <c r="BD300">
        <v>236.6</v>
      </c>
      <c r="BE300">
        <v>103.95327102803738</v>
      </c>
      <c r="BF300">
        <v>90.689565217391319</v>
      </c>
      <c r="BG300">
        <v>90.689565217391319</v>
      </c>
      <c r="BH300">
        <v>730.8</v>
      </c>
      <c r="BI300">
        <v>90.689565217391319</v>
      </c>
      <c r="BJ300">
        <v>967.21739130434787</v>
      </c>
      <c r="BK300">
        <v>121.85185185185185</v>
      </c>
      <c r="BL300">
        <v>4029.333333333333</v>
      </c>
      <c r="BM300">
        <v>3198.2999999999997</v>
      </c>
      <c r="BN300">
        <v>667.52000000000339</v>
      </c>
      <c r="BO300">
        <v>319.54999999999995</v>
      </c>
      <c r="BP300">
        <v>755.69565217396291</v>
      </c>
      <c r="BQ300">
        <v>104.29300000000001</v>
      </c>
      <c r="BR300">
        <v>54.472173913043484</v>
      </c>
      <c r="BS300">
        <v>2172811.1999999997</v>
      </c>
      <c r="BT300">
        <v>22441.859999999873</v>
      </c>
      <c r="BU300" s="13" t="str">
        <f>WSP[[#This Row],[Tier]]&amp;" - "&amp;DOLLAR(WSP[[#This Row],[United States]],2)&amp;" USD"</f>
        <v>298 - $104.29 USD</v>
      </c>
    </row>
    <row r="301" spans="1:73" x14ac:dyDescent="0.25">
      <c r="A301">
        <v>299</v>
      </c>
      <c r="B301">
        <v>104.643</v>
      </c>
      <c r="C301">
        <v>7953.4</v>
      </c>
      <c r="D301">
        <v>697.55</v>
      </c>
      <c r="E301">
        <v>136.30909090909088</v>
      </c>
      <c r="F301">
        <v>90.993913043478273</v>
      </c>
      <c r="G301">
        <v>9138.5</v>
      </c>
      <c r="H301">
        <v>90.993913043478273</v>
      </c>
      <c r="I301">
        <v>208.6</v>
      </c>
      <c r="J301">
        <v>136.5</v>
      </c>
      <c r="K301">
        <v>104.643</v>
      </c>
      <c r="L301">
        <v>59254.999999999993</v>
      </c>
      <c r="M301" t="s">
        <v>530</v>
      </c>
      <c r="N301">
        <v>174580</v>
      </c>
      <c r="O301">
        <v>52325</v>
      </c>
      <c r="P301">
        <v>627.9</v>
      </c>
      <c r="Q301">
        <v>90.993913043478273</v>
      </c>
      <c r="R301">
        <v>1819.3913043478262</v>
      </c>
      <c r="S301">
        <v>543.26086956521738</v>
      </c>
      <c r="T301">
        <v>662.72499999999991</v>
      </c>
      <c r="U301">
        <v>90.993913043478273</v>
      </c>
      <c r="V301">
        <v>90.993913043478273</v>
      </c>
      <c r="W301">
        <v>90.993913043478273</v>
      </c>
      <c r="X301">
        <v>90.993913043478273</v>
      </c>
      <c r="Y301">
        <v>90.993913043478273</v>
      </c>
      <c r="Z301">
        <v>1114.75</v>
      </c>
      <c r="AA301">
        <v>18193.91304347826</v>
      </c>
      <c r="AB301">
        <v>13603.8</v>
      </c>
      <c r="AC301">
        <v>3143</v>
      </c>
      <c r="AD301">
        <v>1025499.9999999999</v>
      </c>
      <c r="AE301">
        <v>90.993913043478273</v>
      </c>
      <c r="AF301">
        <v>502.24999999999994</v>
      </c>
      <c r="AG301">
        <v>90.993913043478273</v>
      </c>
      <c r="AH301">
        <v>9966.6666666666642</v>
      </c>
      <c r="AI301">
        <v>15626.8</v>
      </c>
      <c r="AJ301">
        <v>93800</v>
      </c>
      <c r="AK301">
        <v>90.993913043478273</v>
      </c>
      <c r="AL301">
        <v>122.17592592592592</v>
      </c>
      <c r="AM301">
        <v>243.87391304347565</v>
      </c>
      <c r="AN301">
        <v>90.993913043478273</v>
      </c>
      <c r="AO301">
        <v>320.95</v>
      </c>
      <c r="AP301">
        <v>90.993913043478273</v>
      </c>
      <c r="AQ301">
        <v>31219.3</v>
      </c>
      <c r="AR301">
        <v>1429.3999999999999</v>
      </c>
      <c r="AS301">
        <v>90.993913043478273</v>
      </c>
      <c r="AT301">
        <v>118.61499999999998</v>
      </c>
      <c r="AU301">
        <v>586.04</v>
      </c>
      <c r="AV301">
        <v>9871.0499999999993</v>
      </c>
      <c r="AW301">
        <v>282.55500000000137</v>
      </c>
      <c r="AX301">
        <v>4325.2999999999993</v>
      </c>
      <c r="AY301">
        <v>242.86347826086958</v>
      </c>
      <c r="AZ301">
        <v>90.993913043478273</v>
      </c>
      <c r="BA301">
        <v>378.13999999999538</v>
      </c>
      <c r="BB301">
        <v>326.38260869565408</v>
      </c>
      <c r="BC301">
        <v>3700.2608695652175</v>
      </c>
      <c r="BD301">
        <v>236.95</v>
      </c>
      <c r="BE301">
        <v>104.28037383177569</v>
      </c>
      <c r="BF301">
        <v>90.993913043478273</v>
      </c>
      <c r="BG301">
        <v>90.993913043478273</v>
      </c>
      <c r="BH301">
        <v>732.55</v>
      </c>
      <c r="BI301">
        <v>90.993913043478273</v>
      </c>
      <c r="BJ301">
        <v>970.26086956521738</v>
      </c>
      <c r="BK301">
        <v>122.17592592592592</v>
      </c>
      <c r="BL301">
        <v>4044.6666666666661</v>
      </c>
      <c r="BM301">
        <v>3208.7999999999997</v>
      </c>
      <c r="BN301">
        <v>669.7600000000034</v>
      </c>
      <c r="BO301">
        <v>320.77499999999998</v>
      </c>
      <c r="BP301">
        <v>758.28260869570238</v>
      </c>
      <c r="BQ301">
        <v>104.643</v>
      </c>
      <c r="BR301">
        <v>54.624347826086961</v>
      </c>
      <c r="BS301">
        <v>2180103.1</v>
      </c>
      <c r="BT301">
        <v>22517.179999999873</v>
      </c>
      <c r="BU301" s="13" t="str">
        <f>WSP[[#This Row],[Tier]]&amp;" - "&amp;DOLLAR(WSP[[#This Row],[United States]],2)&amp;" USD"</f>
        <v>299 - $104.64 USD</v>
      </c>
    </row>
    <row r="302" spans="1:73" x14ac:dyDescent="0.25">
      <c r="A302">
        <v>300</v>
      </c>
      <c r="B302">
        <v>104.99299999999999</v>
      </c>
      <c r="C302">
        <v>7979.9999999999991</v>
      </c>
      <c r="D302">
        <v>699.3</v>
      </c>
      <c r="E302">
        <v>136.7863636363636</v>
      </c>
      <c r="F302">
        <v>91.298260869565212</v>
      </c>
      <c r="G302">
        <v>9170</v>
      </c>
      <c r="H302">
        <v>91.298260869565212</v>
      </c>
      <c r="I302">
        <v>209.29999999999998</v>
      </c>
      <c r="J302">
        <v>136.95652173913044</v>
      </c>
      <c r="K302">
        <v>104.99299999999999</v>
      </c>
      <c r="L302">
        <v>59429.999999999993</v>
      </c>
      <c r="M302" t="s">
        <v>530</v>
      </c>
      <c r="N302">
        <v>174930</v>
      </c>
      <c r="O302">
        <v>52500</v>
      </c>
      <c r="P302">
        <v>630</v>
      </c>
      <c r="Q302">
        <v>91.298260869565212</v>
      </c>
      <c r="R302">
        <v>1825.4782608695652</v>
      </c>
      <c r="S302">
        <v>544.78260869565224</v>
      </c>
      <c r="T302">
        <v>665</v>
      </c>
      <c r="U302">
        <v>91.298260869565212</v>
      </c>
      <c r="V302">
        <v>91.298260869565212</v>
      </c>
      <c r="W302">
        <v>91.298260869565212</v>
      </c>
      <c r="X302">
        <v>91.298260869565212</v>
      </c>
      <c r="Y302">
        <v>91.298260869565212</v>
      </c>
      <c r="Z302">
        <v>1119.3</v>
      </c>
      <c r="AA302">
        <v>18254.782608695652</v>
      </c>
      <c r="AB302">
        <v>13649.3</v>
      </c>
      <c r="AC302">
        <v>3150</v>
      </c>
      <c r="AD302">
        <v>1028999.9999999999</v>
      </c>
      <c r="AE302">
        <v>91.298260869565212</v>
      </c>
      <c r="AF302">
        <v>503.99999999999994</v>
      </c>
      <c r="AG302">
        <v>91.298260869565212</v>
      </c>
      <c r="AH302">
        <v>9999.9999999999982</v>
      </c>
      <c r="AI302">
        <v>15679.3</v>
      </c>
      <c r="AJ302">
        <v>94118.181818181809</v>
      </c>
      <c r="AK302">
        <v>91.298260869565212</v>
      </c>
      <c r="AL302">
        <v>122.49999999999999</v>
      </c>
      <c r="AM302">
        <v>244.69565217391042</v>
      </c>
      <c r="AN302">
        <v>91.298260869565212</v>
      </c>
      <c r="AO302">
        <v>322</v>
      </c>
      <c r="AP302">
        <v>91.298260869565212</v>
      </c>
      <c r="AQ302">
        <v>31324.3</v>
      </c>
      <c r="AR302">
        <v>1434.3</v>
      </c>
      <c r="AS302">
        <v>91.298260869565212</v>
      </c>
      <c r="AT302">
        <v>118.96499999999999</v>
      </c>
      <c r="AU302">
        <v>587.43999999999994</v>
      </c>
      <c r="AV302">
        <v>9904.2999999999993</v>
      </c>
      <c r="AW302">
        <v>283.50000000000142</v>
      </c>
      <c r="AX302">
        <v>4339.2999999999993</v>
      </c>
      <c r="AY302">
        <v>243.47217391304346</v>
      </c>
      <c r="AZ302">
        <v>91.298260869565212</v>
      </c>
      <c r="BA302">
        <v>379.39999999999537</v>
      </c>
      <c r="BB302">
        <v>327.47826086956718</v>
      </c>
      <c r="BC302">
        <v>3712.434782608696</v>
      </c>
      <c r="BD302">
        <v>237.29999999999998</v>
      </c>
      <c r="BE302">
        <v>104.607476635514</v>
      </c>
      <c r="BF302">
        <v>91.298260869565212</v>
      </c>
      <c r="BG302">
        <v>91.298260869565212</v>
      </c>
      <c r="BH302">
        <v>734.3</v>
      </c>
      <c r="BI302">
        <v>91.298260869565212</v>
      </c>
      <c r="BJ302">
        <v>973.304347826087</v>
      </c>
      <c r="BK302">
        <v>122.49999999999999</v>
      </c>
      <c r="BL302">
        <v>4059.9999999999995</v>
      </c>
      <c r="BM302">
        <v>3219.2999999999997</v>
      </c>
      <c r="BN302">
        <v>672.00000000000341</v>
      </c>
      <c r="BO302">
        <v>322</v>
      </c>
      <c r="BP302">
        <v>760.86956521744173</v>
      </c>
      <c r="BQ302">
        <v>104.99299999999999</v>
      </c>
      <c r="BR302">
        <v>54.776521739130445</v>
      </c>
      <c r="BS302">
        <v>2187395</v>
      </c>
      <c r="BT302">
        <v>22592.499999999873</v>
      </c>
      <c r="BU302" s="13" t="str">
        <f>WSP[[#This Row],[Tier]]&amp;" - "&amp;DOLLAR(WSP[[#This Row],[United States]],2)&amp;" USD"</f>
        <v>300 - $104.99 USD</v>
      </c>
    </row>
    <row r="303" spans="1:73" x14ac:dyDescent="0.25">
      <c r="A303">
        <v>301</v>
      </c>
      <c r="B303">
        <v>105.343</v>
      </c>
      <c r="C303">
        <v>8006.5999999999995</v>
      </c>
      <c r="D303">
        <v>701.05</v>
      </c>
      <c r="E303">
        <v>137.26363636363632</v>
      </c>
      <c r="F303">
        <v>91.602608695652179</v>
      </c>
      <c r="G303">
        <v>9201.5</v>
      </c>
      <c r="H303">
        <v>91.602608695652179</v>
      </c>
      <c r="I303">
        <v>210</v>
      </c>
      <c r="J303">
        <v>137.41304347826087</v>
      </c>
      <c r="K303">
        <v>105.343</v>
      </c>
      <c r="L303">
        <v>59604.999999999993</v>
      </c>
      <c r="M303" t="s">
        <v>530</v>
      </c>
      <c r="N303">
        <v>175280</v>
      </c>
      <c r="O303">
        <v>52675</v>
      </c>
      <c r="P303">
        <v>632.09999999999991</v>
      </c>
      <c r="Q303">
        <v>91.602608695652179</v>
      </c>
      <c r="R303">
        <v>1831.5652173913043</v>
      </c>
      <c r="S303">
        <v>546.304347826087</v>
      </c>
      <c r="T303">
        <v>667.27499999999998</v>
      </c>
      <c r="U303">
        <v>91.602608695652179</v>
      </c>
      <c r="V303">
        <v>91.602608695652179</v>
      </c>
      <c r="W303">
        <v>91.602608695652179</v>
      </c>
      <c r="X303">
        <v>91.602608695652179</v>
      </c>
      <c r="Y303">
        <v>91.602608695652179</v>
      </c>
      <c r="Z303">
        <v>1123.8499999999999</v>
      </c>
      <c r="AA303">
        <v>18315.652173913044</v>
      </c>
      <c r="AB303">
        <v>13694.8</v>
      </c>
      <c r="AC303">
        <v>3157</v>
      </c>
      <c r="AD303">
        <v>1032499.9999999999</v>
      </c>
      <c r="AE303">
        <v>91.602608695652179</v>
      </c>
      <c r="AF303">
        <v>505.74999999999994</v>
      </c>
      <c r="AG303">
        <v>91.602608695652179</v>
      </c>
      <c r="AH303">
        <v>10033.333333333332</v>
      </c>
      <c r="AI303">
        <v>15731.8</v>
      </c>
      <c r="AJ303">
        <v>94436.363636363632</v>
      </c>
      <c r="AK303">
        <v>91.602608695652179</v>
      </c>
      <c r="AL303">
        <v>122.82407407407406</v>
      </c>
      <c r="AM303">
        <v>245.51739130434518</v>
      </c>
      <c r="AN303">
        <v>91.602608695652179</v>
      </c>
      <c r="AO303">
        <v>323.04999999999995</v>
      </c>
      <c r="AP303">
        <v>91.602608695652179</v>
      </c>
      <c r="AQ303">
        <v>31429.3</v>
      </c>
      <c r="AR303">
        <v>1439.1999999999998</v>
      </c>
      <c r="AS303">
        <v>91.602608695652179</v>
      </c>
      <c r="AT303">
        <v>119.31499999999998</v>
      </c>
      <c r="AU303">
        <v>588.84</v>
      </c>
      <c r="AV303">
        <v>9937.5499999999993</v>
      </c>
      <c r="AW303">
        <v>284.44500000000141</v>
      </c>
      <c r="AX303">
        <v>4353.2999999999993</v>
      </c>
      <c r="AY303">
        <v>244.0808695652174</v>
      </c>
      <c r="AZ303">
        <v>91.602608695652179</v>
      </c>
      <c r="BA303">
        <v>380.65999999999531</v>
      </c>
      <c r="BB303">
        <v>328.57391304348027</v>
      </c>
      <c r="BC303">
        <v>3724.608695652174</v>
      </c>
      <c r="BD303">
        <v>237.64999999999998</v>
      </c>
      <c r="BE303">
        <v>104.93457943925232</v>
      </c>
      <c r="BF303">
        <v>91.602608695652179</v>
      </c>
      <c r="BG303">
        <v>91.602608695652179</v>
      </c>
      <c r="BH303">
        <v>736.05</v>
      </c>
      <c r="BI303">
        <v>91.602608695652179</v>
      </c>
      <c r="BJ303">
        <v>976.3478260869565</v>
      </c>
      <c r="BK303">
        <v>122.82407407407406</v>
      </c>
      <c r="BL303">
        <v>4075.3333333333326</v>
      </c>
      <c r="BM303">
        <v>3229.7999999999997</v>
      </c>
      <c r="BN303">
        <v>674.24000000000353</v>
      </c>
      <c r="BO303">
        <v>323.22499999999997</v>
      </c>
      <c r="BP303">
        <v>763.4565217391812</v>
      </c>
      <c r="BQ303">
        <v>105.343</v>
      </c>
      <c r="BR303">
        <v>54.928695652173921</v>
      </c>
      <c r="BS303">
        <v>2194686.9</v>
      </c>
      <c r="BT303">
        <v>22667.819999999869</v>
      </c>
      <c r="BU303" s="13" t="str">
        <f>WSP[[#This Row],[Tier]]&amp;" - "&amp;DOLLAR(WSP[[#This Row],[United States]],2)&amp;" USD"</f>
        <v>301 - $105.34 USD</v>
      </c>
    </row>
    <row r="304" spans="1:73" x14ac:dyDescent="0.25">
      <c r="A304">
        <v>302</v>
      </c>
      <c r="B304">
        <v>105.693</v>
      </c>
      <c r="C304">
        <v>8033.2</v>
      </c>
      <c r="D304">
        <v>702.8</v>
      </c>
      <c r="E304">
        <v>137.74090909090907</v>
      </c>
      <c r="F304">
        <v>91.906956521739133</v>
      </c>
      <c r="G304">
        <v>9233</v>
      </c>
      <c r="H304">
        <v>91.906956521739133</v>
      </c>
      <c r="I304">
        <v>210.7</v>
      </c>
      <c r="J304">
        <v>137.86956521739128</v>
      </c>
      <c r="K304">
        <v>105.693</v>
      </c>
      <c r="L304">
        <v>59779.999999999993</v>
      </c>
      <c r="M304" t="s">
        <v>530</v>
      </c>
      <c r="N304">
        <v>175630</v>
      </c>
      <c r="O304">
        <v>52850</v>
      </c>
      <c r="P304">
        <v>634.19999999999993</v>
      </c>
      <c r="Q304">
        <v>91.906956521739133</v>
      </c>
      <c r="R304">
        <v>1837.6521739130435</v>
      </c>
      <c r="S304">
        <v>547.82608695652175</v>
      </c>
      <c r="T304">
        <v>669.55</v>
      </c>
      <c r="U304">
        <v>91.906956521739133</v>
      </c>
      <c r="V304">
        <v>91.906956521739133</v>
      </c>
      <c r="W304">
        <v>91.906956521739133</v>
      </c>
      <c r="X304">
        <v>91.906956521739133</v>
      </c>
      <c r="Y304">
        <v>91.906956521739133</v>
      </c>
      <c r="Z304">
        <v>1128.3999999999999</v>
      </c>
      <c r="AA304">
        <v>18376.521739130436</v>
      </c>
      <c r="AB304">
        <v>13740.3</v>
      </c>
      <c r="AC304">
        <v>3164</v>
      </c>
      <c r="AD304">
        <v>1035999.9999999999</v>
      </c>
      <c r="AE304">
        <v>91.906956521739133</v>
      </c>
      <c r="AF304">
        <v>507.49999999999994</v>
      </c>
      <c r="AG304">
        <v>91.906956521739133</v>
      </c>
      <c r="AH304">
        <v>10066.666666666666</v>
      </c>
      <c r="AI304">
        <v>15784.3</v>
      </c>
      <c r="AJ304">
        <v>94754.545454545441</v>
      </c>
      <c r="AK304">
        <v>91.906956521739133</v>
      </c>
      <c r="AL304">
        <v>123.14814814814814</v>
      </c>
      <c r="AM304">
        <v>246.33913043477992</v>
      </c>
      <c r="AN304">
        <v>91.906956521739133</v>
      </c>
      <c r="AO304">
        <v>324.09999999999997</v>
      </c>
      <c r="AP304">
        <v>91.906956521739133</v>
      </c>
      <c r="AQ304">
        <v>31534.3</v>
      </c>
      <c r="AR304">
        <v>1444.1</v>
      </c>
      <c r="AS304">
        <v>91.906956521739133</v>
      </c>
      <c r="AT304">
        <v>119.66499999999998</v>
      </c>
      <c r="AU304">
        <v>590.24</v>
      </c>
      <c r="AV304">
        <v>9970.7999999999993</v>
      </c>
      <c r="AW304">
        <v>285.39000000000146</v>
      </c>
      <c r="AX304">
        <v>4367.2999999999993</v>
      </c>
      <c r="AY304">
        <v>244.6895652173913</v>
      </c>
      <c r="AZ304">
        <v>91.906956521739133</v>
      </c>
      <c r="BA304">
        <v>381.9199999999953</v>
      </c>
      <c r="BB304">
        <v>329.66956521739331</v>
      </c>
      <c r="BC304">
        <v>3736.7826086956525</v>
      </c>
      <c r="BD304">
        <v>237.99999999999997</v>
      </c>
      <c r="BE304">
        <v>105.26168224299064</v>
      </c>
      <c r="BF304">
        <v>91.906956521739133</v>
      </c>
      <c r="BG304">
        <v>91.906956521739133</v>
      </c>
      <c r="BH304">
        <v>737.8</v>
      </c>
      <c r="BI304">
        <v>91.906956521739133</v>
      </c>
      <c r="BJ304">
        <v>979.39130434782601</v>
      </c>
      <c r="BK304">
        <v>123.14814814814814</v>
      </c>
      <c r="BL304">
        <v>4090.6666666666665</v>
      </c>
      <c r="BM304">
        <v>3240.2999999999997</v>
      </c>
      <c r="BN304">
        <v>676.48000000000354</v>
      </c>
      <c r="BO304">
        <v>324.45</v>
      </c>
      <c r="BP304">
        <v>766.04347826092044</v>
      </c>
      <c r="BQ304">
        <v>105.693</v>
      </c>
      <c r="BR304">
        <v>55.080869565217398</v>
      </c>
      <c r="BS304">
        <v>2201978.7999999998</v>
      </c>
      <c r="BT304">
        <v>22743.139999999868</v>
      </c>
      <c r="BU304" s="13" t="str">
        <f>WSP[[#This Row],[Tier]]&amp;" - "&amp;DOLLAR(WSP[[#This Row],[United States]],2)&amp;" USD"</f>
        <v>302 - $105.69 USD</v>
      </c>
    </row>
    <row r="305" spans="1:73" x14ac:dyDescent="0.25">
      <c r="A305">
        <v>303</v>
      </c>
      <c r="B305">
        <v>106.04300000000001</v>
      </c>
      <c r="C305">
        <v>8059.7999999999993</v>
      </c>
      <c r="D305">
        <v>704.55</v>
      </c>
      <c r="E305">
        <v>138.21818181818179</v>
      </c>
      <c r="F305">
        <v>92.211304347826086</v>
      </c>
      <c r="G305">
        <v>9264.5</v>
      </c>
      <c r="H305">
        <v>92.211304347826086</v>
      </c>
      <c r="I305">
        <v>211.39999999999998</v>
      </c>
      <c r="J305">
        <v>138.32608695652175</v>
      </c>
      <c r="K305">
        <v>106.04300000000001</v>
      </c>
      <c r="L305">
        <v>59954.999999999993</v>
      </c>
      <c r="M305" t="s">
        <v>530</v>
      </c>
      <c r="N305">
        <v>175980</v>
      </c>
      <c r="O305">
        <v>53025</v>
      </c>
      <c r="P305">
        <v>636.29999999999995</v>
      </c>
      <c r="Q305">
        <v>92.211304347826086</v>
      </c>
      <c r="R305">
        <v>1843.7391304347825</v>
      </c>
      <c r="S305">
        <v>549.3478260869565</v>
      </c>
      <c r="T305">
        <v>671.82499999999993</v>
      </c>
      <c r="U305">
        <v>92.211304347826086</v>
      </c>
      <c r="V305">
        <v>92.211304347826086</v>
      </c>
      <c r="W305">
        <v>92.211304347826086</v>
      </c>
      <c r="X305">
        <v>92.211304347826086</v>
      </c>
      <c r="Y305">
        <v>92.211304347826086</v>
      </c>
      <c r="Z305">
        <v>1132.9499999999998</v>
      </c>
      <c r="AA305">
        <v>18437.391304347828</v>
      </c>
      <c r="AB305">
        <v>13785.8</v>
      </c>
      <c r="AC305">
        <v>3171</v>
      </c>
      <c r="AD305">
        <v>1039499.9999999999</v>
      </c>
      <c r="AE305">
        <v>92.211304347826086</v>
      </c>
      <c r="AF305">
        <v>509.24999999999994</v>
      </c>
      <c r="AG305">
        <v>92.211304347826086</v>
      </c>
      <c r="AH305">
        <v>10099.999999999998</v>
      </c>
      <c r="AI305">
        <v>15836.8</v>
      </c>
      <c r="AJ305">
        <v>95072.72727272725</v>
      </c>
      <c r="AK305">
        <v>92.211304347826086</v>
      </c>
      <c r="AL305">
        <v>123.47222222222221</v>
      </c>
      <c r="AM305">
        <v>247.16086956521471</v>
      </c>
      <c r="AN305">
        <v>92.211304347826086</v>
      </c>
      <c r="AO305">
        <v>325.14999999999998</v>
      </c>
      <c r="AP305">
        <v>92.211304347826086</v>
      </c>
      <c r="AQ305">
        <v>31639.3</v>
      </c>
      <c r="AR305">
        <v>1449</v>
      </c>
      <c r="AS305">
        <v>92.211304347826086</v>
      </c>
      <c r="AT305">
        <v>120.01499999999999</v>
      </c>
      <c r="AU305">
        <v>591.64</v>
      </c>
      <c r="AV305">
        <v>10004.049999999999</v>
      </c>
      <c r="AW305">
        <v>286.33500000000146</v>
      </c>
      <c r="AX305">
        <v>4381.2999999999993</v>
      </c>
      <c r="AY305">
        <v>245.29826086956521</v>
      </c>
      <c r="AZ305">
        <v>92.211304347826086</v>
      </c>
      <c r="BA305">
        <v>383.17999999999529</v>
      </c>
      <c r="BB305">
        <v>330.76521739130641</v>
      </c>
      <c r="BC305">
        <v>3748.9565217391305</v>
      </c>
      <c r="BD305">
        <v>238.35</v>
      </c>
      <c r="BE305">
        <v>105.58878504672896</v>
      </c>
      <c r="BF305">
        <v>92.211304347826086</v>
      </c>
      <c r="BG305">
        <v>92.211304347826086</v>
      </c>
      <c r="BH305">
        <v>739.55</v>
      </c>
      <c r="BI305">
        <v>92.211304347826086</v>
      </c>
      <c r="BJ305">
        <v>982.43478260869563</v>
      </c>
      <c r="BK305">
        <v>123.47222222222221</v>
      </c>
      <c r="BL305">
        <v>4105.9999999999991</v>
      </c>
      <c r="BM305">
        <v>3250.7999999999997</v>
      </c>
      <c r="BN305">
        <v>678.72000000000355</v>
      </c>
      <c r="BO305">
        <v>325.67499999999995</v>
      </c>
      <c r="BP305">
        <v>768.6304347826599</v>
      </c>
      <c r="BQ305">
        <v>106.04300000000001</v>
      </c>
      <c r="BR305">
        <v>55.233043478260882</v>
      </c>
      <c r="BS305">
        <v>2209270.6999999997</v>
      </c>
      <c r="BT305">
        <v>22818.459999999868</v>
      </c>
      <c r="BU305" s="13" t="str">
        <f>WSP[[#This Row],[Tier]]&amp;" - "&amp;DOLLAR(WSP[[#This Row],[United States]],2)&amp;" USD"</f>
        <v>303 - $106.04 USD</v>
      </c>
    </row>
    <row r="306" spans="1:73" x14ac:dyDescent="0.25">
      <c r="A306">
        <v>304</v>
      </c>
      <c r="B306">
        <v>106.393</v>
      </c>
      <c r="C306">
        <v>8086.4</v>
      </c>
      <c r="D306">
        <v>706.3</v>
      </c>
      <c r="E306">
        <v>138.69545454545451</v>
      </c>
      <c r="F306">
        <v>92.515652173913054</v>
      </c>
      <c r="G306">
        <v>9296</v>
      </c>
      <c r="H306">
        <v>92.515652173913054</v>
      </c>
      <c r="I306">
        <v>212.1</v>
      </c>
      <c r="J306">
        <v>138.78260869565219</v>
      </c>
      <c r="K306">
        <v>106.393</v>
      </c>
      <c r="L306">
        <v>60129.999999999993</v>
      </c>
      <c r="M306" t="s">
        <v>530</v>
      </c>
      <c r="N306">
        <v>176330</v>
      </c>
      <c r="O306">
        <v>53200</v>
      </c>
      <c r="P306">
        <v>638.4</v>
      </c>
      <c r="Q306">
        <v>92.515652173913054</v>
      </c>
      <c r="R306">
        <v>1849.8260869565217</v>
      </c>
      <c r="S306">
        <v>550.86956521739125</v>
      </c>
      <c r="T306">
        <v>674.09999999999991</v>
      </c>
      <c r="U306">
        <v>92.515652173913054</v>
      </c>
      <c r="V306">
        <v>92.515652173913054</v>
      </c>
      <c r="W306">
        <v>92.515652173913054</v>
      </c>
      <c r="X306">
        <v>92.515652173913054</v>
      </c>
      <c r="Y306">
        <v>92.515652173913054</v>
      </c>
      <c r="Z306">
        <v>1137.5</v>
      </c>
      <c r="AA306">
        <v>18498.260869565216</v>
      </c>
      <c r="AB306">
        <v>13831.3</v>
      </c>
      <c r="AC306">
        <v>3178</v>
      </c>
      <c r="AD306">
        <v>1042999.9999999999</v>
      </c>
      <c r="AE306">
        <v>92.515652173913054</v>
      </c>
      <c r="AF306">
        <v>510.99999999999994</v>
      </c>
      <c r="AG306">
        <v>92.515652173913054</v>
      </c>
      <c r="AH306">
        <v>10133.333333333332</v>
      </c>
      <c r="AI306">
        <v>15889.3</v>
      </c>
      <c r="AJ306">
        <v>95390.909090909074</v>
      </c>
      <c r="AK306">
        <v>92.515652173913054</v>
      </c>
      <c r="AL306">
        <v>123.79629629629629</v>
      </c>
      <c r="AM306">
        <v>247.98260869564947</v>
      </c>
      <c r="AN306">
        <v>92.515652173913054</v>
      </c>
      <c r="AO306">
        <v>326.2</v>
      </c>
      <c r="AP306">
        <v>92.515652173913054</v>
      </c>
      <c r="AQ306">
        <v>31744.3</v>
      </c>
      <c r="AR306">
        <v>1453.8999999999999</v>
      </c>
      <c r="AS306">
        <v>92.515652173913054</v>
      </c>
      <c r="AT306">
        <v>120.36499999999998</v>
      </c>
      <c r="AU306">
        <v>593.04</v>
      </c>
      <c r="AV306">
        <v>10037.299999999999</v>
      </c>
      <c r="AW306">
        <v>287.28000000000145</v>
      </c>
      <c r="AX306">
        <v>4395.2999999999993</v>
      </c>
      <c r="AY306">
        <v>245.90695652173915</v>
      </c>
      <c r="AZ306">
        <v>92.515652173913054</v>
      </c>
      <c r="BA306">
        <v>384.43999999999522</v>
      </c>
      <c r="BB306">
        <v>331.8608695652195</v>
      </c>
      <c r="BC306">
        <v>3761.1304347826085</v>
      </c>
      <c r="BD306">
        <v>238.7</v>
      </c>
      <c r="BE306">
        <v>105.91588785046729</v>
      </c>
      <c r="BF306">
        <v>92.515652173913054</v>
      </c>
      <c r="BG306">
        <v>92.515652173913054</v>
      </c>
      <c r="BH306">
        <v>741.3</v>
      </c>
      <c r="BI306">
        <v>92.515652173913054</v>
      </c>
      <c r="BJ306">
        <v>985.47826086956513</v>
      </c>
      <c r="BK306">
        <v>123.79629629629629</v>
      </c>
      <c r="BL306">
        <v>4121.333333333333</v>
      </c>
      <c r="BM306">
        <v>3261.2999999999997</v>
      </c>
      <c r="BN306">
        <v>680.96000000000356</v>
      </c>
      <c r="BO306">
        <v>326.89999999999998</v>
      </c>
      <c r="BP306">
        <v>771.21739130439926</v>
      </c>
      <c r="BQ306">
        <v>106.393</v>
      </c>
      <c r="BR306">
        <v>55.385217391304352</v>
      </c>
      <c r="BS306">
        <v>2216562.5999999996</v>
      </c>
      <c r="BT306">
        <v>22893.779999999868</v>
      </c>
      <c r="BU306" s="13" t="str">
        <f>WSP[[#This Row],[Tier]]&amp;" - "&amp;DOLLAR(WSP[[#This Row],[United States]],2)&amp;" USD"</f>
        <v>304 - $106.39 USD</v>
      </c>
    </row>
    <row r="307" spans="1:73" x14ac:dyDescent="0.25">
      <c r="A307">
        <v>305</v>
      </c>
      <c r="B307">
        <v>106.74299999999999</v>
      </c>
      <c r="C307">
        <v>8112.9999999999991</v>
      </c>
      <c r="D307">
        <v>708.05</v>
      </c>
      <c r="E307">
        <v>139.17272727272723</v>
      </c>
      <c r="F307">
        <v>92.820000000000007</v>
      </c>
      <c r="G307">
        <v>9327.5</v>
      </c>
      <c r="H307">
        <v>92.820000000000007</v>
      </c>
      <c r="I307">
        <v>212.79999999999998</v>
      </c>
      <c r="J307">
        <v>139.2391304347826</v>
      </c>
      <c r="K307">
        <v>106.74299999999999</v>
      </c>
      <c r="L307">
        <v>60304.999999999993</v>
      </c>
      <c r="M307" t="s">
        <v>530</v>
      </c>
      <c r="N307">
        <v>176680</v>
      </c>
      <c r="O307">
        <v>53375</v>
      </c>
      <c r="P307">
        <v>640.5</v>
      </c>
      <c r="Q307">
        <v>92.820000000000007</v>
      </c>
      <c r="R307">
        <v>1855.9130434782608</v>
      </c>
      <c r="S307">
        <v>552.39130434782612</v>
      </c>
      <c r="T307">
        <v>676.375</v>
      </c>
      <c r="U307">
        <v>92.820000000000007</v>
      </c>
      <c r="V307">
        <v>92.820000000000007</v>
      </c>
      <c r="W307">
        <v>92.820000000000007</v>
      </c>
      <c r="X307">
        <v>92.820000000000007</v>
      </c>
      <c r="Y307">
        <v>92.820000000000007</v>
      </c>
      <c r="Z307">
        <v>1142.05</v>
      </c>
      <c r="AA307">
        <v>18559.130434782608</v>
      </c>
      <c r="AB307">
        <v>13876.8</v>
      </c>
      <c r="AC307">
        <v>3185</v>
      </c>
      <c r="AD307">
        <v>1046499.9999999999</v>
      </c>
      <c r="AE307">
        <v>92.820000000000007</v>
      </c>
      <c r="AF307">
        <v>512.75</v>
      </c>
      <c r="AG307">
        <v>92.820000000000007</v>
      </c>
      <c r="AH307">
        <v>10166.666666666666</v>
      </c>
      <c r="AI307">
        <v>15941.8</v>
      </c>
      <c r="AJ307">
        <v>95709.090909090883</v>
      </c>
      <c r="AK307">
        <v>92.820000000000007</v>
      </c>
      <c r="AL307">
        <v>124.12037037037035</v>
      </c>
      <c r="AM307">
        <v>248.80434782608421</v>
      </c>
      <c r="AN307">
        <v>92.820000000000007</v>
      </c>
      <c r="AO307">
        <v>327.25</v>
      </c>
      <c r="AP307">
        <v>92.820000000000007</v>
      </c>
      <c r="AQ307">
        <v>31849.3</v>
      </c>
      <c r="AR307">
        <v>1458.8</v>
      </c>
      <c r="AS307">
        <v>92.820000000000007</v>
      </c>
      <c r="AT307">
        <v>120.71499999999999</v>
      </c>
      <c r="AU307">
        <v>594.43999999999994</v>
      </c>
      <c r="AV307">
        <v>10070.549999999999</v>
      </c>
      <c r="AW307">
        <v>288.2250000000015</v>
      </c>
      <c r="AX307">
        <v>4409.2999999999993</v>
      </c>
      <c r="AY307">
        <v>246.51565217391305</v>
      </c>
      <c r="AZ307">
        <v>92.820000000000007</v>
      </c>
      <c r="BA307">
        <v>385.69999999999521</v>
      </c>
      <c r="BB307">
        <v>332.9565217391326</v>
      </c>
      <c r="BC307">
        <v>3773.304347826087</v>
      </c>
      <c r="BD307">
        <v>239.04999999999998</v>
      </c>
      <c r="BE307">
        <v>106.24299065420561</v>
      </c>
      <c r="BF307">
        <v>92.820000000000007</v>
      </c>
      <c r="BG307">
        <v>92.820000000000007</v>
      </c>
      <c r="BH307">
        <v>743.05</v>
      </c>
      <c r="BI307">
        <v>92.820000000000007</v>
      </c>
      <c r="BJ307">
        <v>988.52173913043487</v>
      </c>
      <c r="BK307">
        <v>124.12037037037035</v>
      </c>
      <c r="BL307">
        <v>4136.6666666666661</v>
      </c>
      <c r="BM307">
        <v>3271.7999999999997</v>
      </c>
      <c r="BN307">
        <v>683.20000000000357</v>
      </c>
      <c r="BO307">
        <v>328.125</v>
      </c>
      <c r="BP307">
        <v>773.80434782613872</v>
      </c>
      <c r="BQ307">
        <v>106.74299999999999</v>
      </c>
      <c r="BR307">
        <v>55.537391304347828</v>
      </c>
      <c r="BS307">
        <v>2223854.5</v>
      </c>
      <c r="BT307">
        <v>22969.099999999868</v>
      </c>
      <c r="BU307" s="13" t="str">
        <f>WSP[[#This Row],[Tier]]&amp;" - "&amp;DOLLAR(WSP[[#This Row],[United States]],2)&amp;" USD"</f>
        <v>305 - $106.74 USD</v>
      </c>
    </row>
    <row r="308" spans="1:73" x14ac:dyDescent="0.25">
      <c r="A308">
        <v>306</v>
      </c>
      <c r="B308">
        <v>107.093</v>
      </c>
      <c r="C308">
        <v>8139.5999999999995</v>
      </c>
      <c r="D308">
        <v>709.8</v>
      </c>
      <c r="E308">
        <v>139.64999999999998</v>
      </c>
      <c r="F308">
        <v>93.124347826086975</v>
      </c>
      <c r="G308">
        <v>9359</v>
      </c>
      <c r="H308">
        <v>93.124347826086975</v>
      </c>
      <c r="I308">
        <v>213.5</v>
      </c>
      <c r="J308">
        <v>139.69565217391306</v>
      </c>
      <c r="K308">
        <v>107.093</v>
      </c>
      <c r="L308">
        <v>60479.999999999993</v>
      </c>
      <c r="M308" t="s">
        <v>530</v>
      </c>
      <c r="N308">
        <v>177030</v>
      </c>
      <c r="O308">
        <v>53550</v>
      </c>
      <c r="P308">
        <v>642.59999999999991</v>
      </c>
      <c r="Q308">
        <v>93.124347826086975</v>
      </c>
      <c r="R308">
        <v>1861.9999999999998</v>
      </c>
      <c r="S308">
        <v>553.91304347826087</v>
      </c>
      <c r="T308">
        <v>678.65</v>
      </c>
      <c r="U308">
        <v>93.124347826086975</v>
      </c>
      <c r="V308">
        <v>93.124347826086975</v>
      </c>
      <c r="W308">
        <v>93.124347826086975</v>
      </c>
      <c r="X308">
        <v>93.124347826086975</v>
      </c>
      <c r="Y308">
        <v>93.124347826086975</v>
      </c>
      <c r="Z308">
        <v>1146.5999999999999</v>
      </c>
      <c r="AA308">
        <v>18620</v>
      </c>
      <c r="AB308">
        <v>13922.3</v>
      </c>
      <c r="AC308">
        <v>3192</v>
      </c>
      <c r="AD308">
        <v>1050000</v>
      </c>
      <c r="AE308">
        <v>93.124347826086975</v>
      </c>
      <c r="AF308">
        <v>514.5</v>
      </c>
      <c r="AG308">
        <v>93.124347826086975</v>
      </c>
      <c r="AH308">
        <v>10199.999999999998</v>
      </c>
      <c r="AI308">
        <v>15994.3</v>
      </c>
      <c r="AJ308">
        <v>96027.272727272721</v>
      </c>
      <c r="AK308">
        <v>93.124347826086975</v>
      </c>
      <c r="AL308">
        <v>124.44444444444443</v>
      </c>
      <c r="AM308">
        <v>249.626086956519</v>
      </c>
      <c r="AN308">
        <v>93.124347826086975</v>
      </c>
      <c r="AO308">
        <v>328.29999999999995</v>
      </c>
      <c r="AP308">
        <v>93.124347826086975</v>
      </c>
      <c r="AQ308">
        <v>31954.3</v>
      </c>
      <c r="AR308">
        <v>1463.6999999999998</v>
      </c>
      <c r="AS308">
        <v>93.124347826086975</v>
      </c>
      <c r="AT308">
        <v>121.06499999999998</v>
      </c>
      <c r="AU308">
        <v>595.84</v>
      </c>
      <c r="AV308">
        <v>10103.799999999999</v>
      </c>
      <c r="AW308">
        <v>289.17000000000149</v>
      </c>
      <c r="AX308">
        <v>4423.2999999999993</v>
      </c>
      <c r="AY308">
        <v>247.12434782608699</v>
      </c>
      <c r="AZ308">
        <v>93.124347826086975</v>
      </c>
      <c r="BA308">
        <v>386.95999999999515</v>
      </c>
      <c r="BB308">
        <v>334.05217391304569</v>
      </c>
      <c r="BC308">
        <v>3785.478260869565</v>
      </c>
      <c r="BD308">
        <v>239.39999999999998</v>
      </c>
      <c r="BE308">
        <v>106.57009345794393</v>
      </c>
      <c r="BF308">
        <v>93.124347826086975</v>
      </c>
      <c r="BG308">
        <v>93.124347826086975</v>
      </c>
      <c r="BH308">
        <v>744.8</v>
      </c>
      <c r="BI308">
        <v>93.124347826086975</v>
      </c>
      <c r="BJ308">
        <v>991.56521739130437</v>
      </c>
      <c r="BK308">
        <v>124.44444444444443</v>
      </c>
      <c r="BL308">
        <v>4152</v>
      </c>
      <c r="BM308">
        <v>3282.2999999999997</v>
      </c>
      <c r="BN308">
        <v>685.44000000000369</v>
      </c>
      <c r="BO308">
        <v>329.34999999999997</v>
      </c>
      <c r="BP308">
        <v>776.39130434787808</v>
      </c>
      <c r="BQ308">
        <v>107.093</v>
      </c>
      <c r="BR308">
        <v>55.689565217391312</v>
      </c>
      <c r="BS308">
        <v>2231146.4</v>
      </c>
      <c r="BT308">
        <v>23044.419999999864</v>
      </c>
      <c r="BU308" s="13" t="str">
        <f>WSP[[#This Row],[Tier]]&amp;" - "&amp;DOLLAR(WSP[[#This Row],[United States]],2)&amp;" USD"</f>
        <v>306 - $107.09 USD</v>
      </c>
    </row>
    <row r="309" spans="1:73" x14ac:dyDescent="0.25">
      <c r="A309">
        <v>307</v>
      </c>
      <c r="B309">
        <v>107.443</v>
      </c>
      <c r="C309">
        <v>8166.2</v>
      </c>
      <c r="D309">
        <v>711.55</v>
      </c>
      <c r="E309">
        <v>140.1272727272727</v>
      </c>
      <c r="F309">
        <v>93.428695652173928</v>
      </c>
      <c r="G309">
        <v>9390.5</v>
      </c>
      <c r="H309">
        <v>93.428695652173928</v>
      </c>
      <c r="I309">
        <v>214.2</v>
      </c>
      <c r="J309">
        <v>140.15217391304347</v>
      </c>
      <c r="K309">
        <v>107.443</v>
      </c>
      <c r="L309">
        <v>60654.999999999993</v>
      </c>
      <c r="M309" t="s">
        <v>530</v>
      </c>
      <c r="N309">
        <v>177380</v>
      </c>
      <c r="O309">
        <v>53725</v>
      </c>
      <c r="P309">
        <v>644.69999999999993</v>
      </c>
      <c r="Q309">
        <v>93.428695652173928</v>
      </c>
      <c r="R309">
        <v>1868.0869565217392</v>
      </c>
      <c r="S309">
        <v>555.43478260869563</v>
      </c>
      <c r="T309">
        <v>680.92499999999995</v>
      </c>
      <c r="U309">
        <v>93.428695652173928</v>
      </c>
      <c r="V309">
        <v>93.428695652173928</v>
      </c>
      <c r="W309">
        <v>93.428695652173928</v>
      </c>
      <c r="X309">
        <v>93.428695652173928</v>
      </c>
      <c r="Y309">
        <v>93.428695652173928</v>
      </c>
      <c r="Z309">
        <v>1151.1499999999999</v>
      </c>
      <c r="AA309">
        <v>18680.869565217392</v>
      </c>
      <c r="AB309">
        <v>13967.8</v>
      </c>
      <c r="AC309">
        <v>3199</v>
      </c>
      <c r="AD309">
        <v>1053500</v>
      </c>
      <c r="AE309">
        <v>93.428695652173928</v>
      </c>
      <c r="AF309">
        <v>516.25</v>
      </c>
      <c r="AG309">
        <v>93.428695652173928</v>
      </c>
      <c r="AH309">
        <v>10233.333333333332</v>
      </c>
      <c r="AI309">
        <v>16046.8</v>
      </c>
      <c r="AJ309">
        <v>96345.45454545453</v>
      </c>
      <c r="AK309">
        <v>93.428695652173928</v>
      </c>
      <c r="AL309">
        <v>124.7685185185185</v>
      </c>
      <c r="AM309">
        <v>250.44782608695377</v>
      </c>
      <c r="AN309">
        <v>93.428695652173928</v>
      </c>
      <c r="AO309">
        <v>329.34999999999997</v>
      </c>
      <c r="AP309">
        <v>93.428695652173928</v>
      </c>
      <c r="AQ309">
        <v>32059.3</v>
      </c>
      <c r="AR309">
        <v>1468.6</v>
      </c>
      <c r="AS309">
        <v>93.428695652173928</v>
      </c>
      <c r="AT309">
        <v>121.41499999999998</v>
      </c>
      <c r="AU309">
        <v>597.24</v>
      </c>
      <c r="AV309">
        <v>10137.049999999999</v>
      </c>
      <c r="AW309">
        <v>290.11500000000154</v>
      </c>
      <c r="AX309">
        <v>4437.2999999999993</v>
      </c>
      <c r="AY309">
        <v>247.7330434782609</v>
      </c>
      <c r="AZ309">
        <v>93.428695652173928</v>
      </c>
      <c r="BA309">
        <v>388.21999999999514</v>
      </c>
      <c r="BB309">
        <v>335.14782608695873</v>
      </c>
      <c r="BC309">
        <v>3797.6521739130435</v>
      </c>
      <c r="BD309">
        <v>239.74999999999997</v>
      </c>
      <c r="BE309">
        <v>106.89719626168224</v>
      </c>
      <c r="BF309">
        <v>93.428695652173928</v>
      </c>
      <c r="BG309">
        <v>93.428695652173928</v>
      </c>
      <c r="BH309">
        <v>746.55</v>
      </c>
      <c r="BI309">
        <v>93.428695652173928</v>
      </c>
      <c r="BJ309">
        <v>994.60869565217399</v>
      </c>
      <c r="BK309">
        <v>124.7685185185185</v>
      </c>
      <c r="BL309">
        <v>4167.333333333333</v>
      </c>
      <c r="BM309">
        <v>3292.7999999999997</v>
      </c>
      <c r="BN309">
        <v>687.6800000000037</v>
      </c>
      <c r="BO309">
        <v>330.57499999999999</v>
      </c>
      <c r="BP309">
        <v>778.97826086961754</v>
      </c>
      <c r="BQ309">
        <v>107.443</v>
      </c>
      <c r="BR309">
        <v>55.841739130434789</v>
      </c>
      <c r="BS309">
        <v>2238438.2999999998</v>
      </c>
      <c r="BT309">
        <v>23119.739999999863</v>
      </c>
      <c r="BU309" s="13" t="str">
        <f>WSP[[#This Row],[Tier]]&amp;" - "&amp;DOLLAR(WSP[[#This Row],[United States]],2)&amp;" USD"</f>
        <v>307 - $107.44 USD</v>
      </c>
    </row>
    <row r="310" spans="1:73" x14ac:dyDescent="0.25">
      <c r="A310">
        <v>308</v>
      </c>
      <c r="B310">
        <v>107.79300000000001</v>
      </c>
      <c r="C310">
        <v>8192.7999999999993</v>
      </c>
      <c r="D310">
        <v>713.3</v>
      </c>
      <c r="E310">
        <v>140.60454545454544</v>
      </c>
      <c r="F310">
        <v>93.733043478260868</v>
      </c>
      <c r="G310">
        <v>9422</v>
      </c>
      <c r="H310">
        <v>93.733043478260868</v>
      </c>
      <c r="I310">
        <v>214.89999999999998</v>
      </c>
      <c r="J310">
        <v>140.60869565217391</v>
      </c>
      <c r="K310">
        <v>107.79300000000001</v>
      </c>
      <c r="L310">
        <v>60829.999999999993</v>
      </c>
      <c r="M310" t="s">
        <v>530</v>
      </c>
      <c r="N310">
        <v>177730</v>
      </c>
      <c r="O310">
        <v>53900</v>
      </c>
      <c r="P310">
        <v>646.79999999999995</v>
      </c>
      <c r="Q310">
        <v>93.733043478260868</v>
      </c>
      <c r="R310">
        <v>1874.1739130434785</v>
      </c>
      <c r="S310">
        <v>556.95652173913038</v>
      </c>
      <c r="T310">
        <v>683.19999999999993</v>
      </c>
      <c r="U310">
        <v>93.733043478260868</v>
      </c>
      <c r="V310">
        <v>93.733043478260868</v>
      </c>
      <c r="W310">
        <v>93.733043478260868</v>
      </c>
      <c r="X310">
        <v>93.733043478260868</v>
      </c>
      <c r="Y310">
        <v>93.733043478260868</v>
      </c>
      <c r="Z310">
        <v>1155.6999999999998</v>
      </c>
      <c r="AA310">
        <v>18741.739130434784</v>
      </c>
      <c r="AB310">
        <v>14013.3</v>
      </c>
      <c r="AC310">
        <v>3206</v>
      </c>
      <c r="AD310">
        <v>1057000</v>
      </c>
      <c r="AE310">
        <v>93.733043478260868</v>
      </c>
      <c r="AF310">
        <v>518</v>
      </c>
      <c r="AG310">
        <v>93.733043478260868</v>
      </c>
      <c r="AH310">
        <v>10266.666666666666</v>
      </c>
      <c r="AI310">
        <v>16099.3</v>
      </c>
      <c r="AJ310">
        <v>96663.636363636353</v>
      </c>
      <c r="AK310">
        <v>93.733043478260868</v>
      </c>
      <c r="AL310">
        <v>125.09259259259258</v>
      </c>
      <c r="AM310">
        <v>251.2695652173885</v>
      </c>
      <c r="AN310">
        <v>93.733043478260868</v>
      </c>
      <c r="AO310">
        <v>330.4</v>
      </c>
      <c r="AP310">
        <v>93.733043478260868</v>
      </c>
      <c r="AQ310">
        <v>32164.3</v>
      </c>
      <c r="AR310">
        <v>1473.5</v>
      </c>
      <c r="AS310">
        <v>93.733043478260868</v>
      </c>
      <c r="AT310">
        <v>121.76499999999999</v>
      </c>
      <c r="AU310">
        <v>598.64</v>
      </c>
      <c r="AV310">
        <v>10170.299999999999</v>
      </c>
      <c r="AW310">
        <v>291.06000000000154</v>
      </c>
      <c r="AX310">
        <v>4451.2999999999993</v>
      </c>
      <c r="AY310">
        <v>248.34173913043477</v>
      </c>
      <c r="AZ310">
        <v>93.733043478260868</v>
      </c>
      <c r="BA310">
        <v>389.47999999999513</v>
      </c>
      <c r="BB310">
        <v>336.24347826087183</v>
      </c>
      <c r="BC310">
        <v>3809.8260869565215</v>
      </c>
      <c r="BD310">
        <v>240.1</v>
      </c>
      <c r="BE310">
        <v>107.22429906542055</v>
      </c>
      <c r="BF310">
        <v>93.733043478260868</v>
      </c>
      <c r="BG310">
        <v>93.733043478260868</v>
      </c>
      <c r="BH310">
        <v>748.3</v>
      </c>
      <c r="BI310">
        <v>93.733043478260868</v>
      </c>
      <c r="BJ310">
        <v>997.6521739130435</v>
      </c>
      <c r="BK310">
        <v>125.09259259259258</v>
      </c>
      <c r="BL310">
        <v>4182.666666666667</v>
      </c>
      <c r="BM310">
        <v>3303.2999999999997</v>
      </c>
      <c r="BN310">
        <v>689.92000000000371</v>
      </c>
      <c r="BO310">
        <v>331.79999999999995</v>
      </c>
      <c r="BP310">
        <v>781.56521739135701</v>
      </c>
      <c r="BQ310">
        <v>107.79300000000001</v>
      </c>
      <c r="BR310">
        <v>55.993913043478265</v>
      </c>
      <c r="BS310">
        <v>2245730.1999999997</v>
      </c>
      <c r="BT310">
        <v>23195.059999999863</v>
      </c>
      <c r="BU310" s="13" t="str">
        <f>WSP[[#This Row],[Tier]]&amp;" - "&amp;DOLLAR(WSP[[#This Row],[United States]],2)&amp;" USD"</f>
        <v>308 - $107.79 USD</v>
      </c>
    </row>
    <row r="311" spans="1:73" x14ac:dyDescent="0.25">
      <c r="A311">
        <v>309</v>
      </c>
      <c r="B311">
        <v>108.143</v>
      </c>
      <c r="C311">
        <v>8219.4</v>
      </c>
      <c r="D311">
        <v>715.05</v>
      </c>
      <c r="E311">
        <v>141.08181818181816</v>
      </c>
      <c r="F311">
        <v>94.037391304347821</v>
      </c>
      <c r="G311">
        <v>9453.5</v>
      </c>
      <c r="H311">
        <v>94.037391304347821</v>
      </c>
      <c r="I311">
        <v>215.6</v>
      </c>
      <c r="J311">
        <v>141.06521739130434</v>
      </c>
      <c r="K311">
        <v>108.143</v>
      </c>
      <c r="L311">
        <v>61004.999999999993</v>
      </c>
      <c r="M311" t="s">
        <v>530</v>
      </c>
      <c r="N311">
        <v>178080</v>
      </c>
      <c r="O311">
        <v>54075</v>
      </c>
      <c r="P311">
        <v>648.9</v>
      </c>
      <c r="Q311">
        <v>94.037391304347821</v>
      </c>
      <c r="R311">
        <v>1880.2608695652175</v>
      </c>
      <c r="S311">
        <v>558.47826086956513</v>
      </c>
      <c r="T311">
        <v>685.47499999999991</v>
      </c>
      <c r="U311">
        <v>94.037391304347821</v>
      </c>
      <c r="V311">
        <v>94.037391304347821</v>
      </c>
      <c r="W311">
        <v>94.037391304347821</v>
      </c>
      <c r="X311">
        <v>94.037391304347821</v>
      </c>
      <c r="Y311">
        <v>94.037391304347821</v>
      </c>
      <c r="Z311">
        <v>1160.25</v>
      </c>
      <c r="AA311">
        <v>18802.608695652172</v>
      </c>
      <c r="AB311">
        <v>14058.8</v>
      </c>
      <c r="AC311">
        <v>3213</v>
      </c>
      <c r="AD311">
        <v>1060500</v>
      </c>
      <c r="AE311">
        <v>94.037391304347821</v>
      </c>
      <c r="AF311">
        <v>519.75</v>
      </c>
      <c r="AG311">
        <v>94.037391304347821</v>
      </c>
      <c r="AH311">
        <v>10299.999999999998</v>
      </c>
      <c r="AI311">
        <v>16151.8</v>
      </c>
      <c r="AJ311">
        <v>96981.818181818162</v>
      </c>
      <c r="AK311">
        <v>94.037391304347821</v>
      </c>
      <c r="AL311">
        <v>125.41666666666666</v>
      </c>
      <c r="AM311">
        <v>252.09130434782327</v>
      </c>
      <c r="AN311">
        <v>94.037391304347821</v>
      </c>
      <c r="AO311">
        <v>331.45</v>
      </c>
      <c r="AP311">
        <v>94.037391304347821</v>
      </c>
      <c r="AQ311">
        <v>32269.3</v>
      </c>
      <c r="AR311">
        <v>1478.3999999999999</v>
      </c>
      <c r="AS311">
        <v>94.037391304347821</v>
      </c>
      <c r="AT311">
        <v>122.11499999999998</v>
      </c>
      <c r="AU311">
        <v>600.04</v>
      </c>
      <c r="AV311">
        <v>10203.549999999999</v>
      </c>
      <c r="AW311">
        <v>292.00500000000153</v>
      </c>
      <c r="AX311">
        <v>4465.2999999999993</v>
      </c>
      <c r="AY311">
        <v>248.95043478260868</v>
      </c>
      <c r="AZ311">
        <v>94.037391304347821</v>
      </c>
      <c r="BA311">
        <v>390.73999999999506</v>
      </c>
      <c r="BB311">
        <v>337.33913043478492</v>
      </c>
      <c r="BC311">
        <v>3821.9999999999995</v>
      </c>
      <c r="BD311">
        <v>240.45</v>
      </c>
      <c r="BE311">
        <v>107.55140186915887</v>
      </c>
      <c r="BF311">
        <v>94.037391304347821</v>
      </c>
      <c r="BG311">
        <v>94.037391304347821</v>
      </c>
      <c r="BH311">
        <v>750.05</v>
      </c>
      <c r="BI311">
        <v>94.037391304347821</v>
      </c>
      <c r="BJ311">
        <v>1000.6956521739131</v>
      </c>
      <c r="BK311">
        <v>125.41666666666666</v>
      </c>
      <c r="BL311">
        <v>4198</v>
      </c>
      <c r="BM311">
        <v>3313.7999999999997</v>
      </c>
      <c r="BN311">
        <v>692.16000000000372</v>
      </c>
      <c r="BO311">
        <v>333.02499999999998</v>
      </c>
      <c r="BP311">
        <v>784.15217391309636</v>
      </c>
      <c r="BQ311">
        <v>108.143</v>
      </c>
      <c r="BR311">
        <v>56.146086956521749</v>
      </c>
      <c r="BS311">
        <v>2253022.0999999996</v>
      </c>
      <c r="BT311">
        <v>23270.379999999863</v>
      </c>
      <c r="BU311" s="13" t="str">
        <f>WSP[[#This Row],[Tier]]&amp;" - "&amp;DOLLAR(WSP[[#This Row],[United States]],2)&amp;" USD"</f>
        <v>309 - $108.14 USD</v>
      </c>
    </row>
    <row r="312" spans="1:73" x14ac:dyDescent="0.25">
      <c r="A312">
        <v>310</v>
      </c>
      <c r="B312">
        <v>108.49299999999999</v>
      </c>
      <c r="C312">
        <v>8246</v>
      </c>
      <c r="D312">
        <v>716.8</v>
      </c>
      <c r="E312">
        <v>141.55909090909088</v>
      </c>
      <c r="F312">
        <v>94.341739130434789</v>
      </c>
      <c r="G312">
        <v>9485</v>
      </c>
      <c r="H312">
        <v>94.341739130434789</v>
      </c>
      <c r="I312">
        <v>216.29999999999998</v>
      </c>
      <c r="J312">
        <v>141.52173913043478</v>
      </c>
      <c r="K312">
        <v>108.49299999999999</v>
      </c>
      <c r="L312">
        <v>61179.999999999993</v>
      </c>
      <c r="M312" t="s">
        <v>530</v>
      </c>
      <c r="N312">
        <v>178430</v>
      </c>
      <c r="O312">
        <v>54250</v>
      </c>
      <c r="P312">
        <v>651</v>
      </c>
      <c r="Q312">
        <v>94.341739130434789</v>
      </c>
      <c r="R312">
        <v>1886.3478260869565</v>
      </c>
      <c r="S312">
        <v>560</v>
      </c>
      <c r="T312">
        <v>687.75</v>
      </c>
      <c r="U312">
        <v>94.341739130434789</v>
      </c>
      <c r="V312">
        <v>94.341739130434789</v>
      </c>
      <c r="W312">
        <v>94.341739130434789</v>
      </c>
      <c r="X312">
        <v>94.341739130434789</v>
      </c>
      <c r="Y312">
        <v>94.341739130434789</v>
      </c>
      <c r="Z312">
        <v>1164.8</v>
      </c>
      <c r="AA312">
        <v>18863.478260869564</v>
      </c>
      <c r="AB312">
        <v>14104.3</v>
      </c>
      <c r="AC312">
        <v>3220</v>
      </c>
      <c r="AD312">
        <v>1064000</v>
      </c>
      <c r="AE312">
        <v>94.341739130434789</v>
      </c>
      <c r="AF312">
        <v>521.5</v>
      </c>
      <c r="AG312">
        <v>94.341739130434789</v>
      </c>
      <c r="AH312">
        <v>10333.333333333332</v>
      </c>
      <c r="AI312">
        <v>16204.3</v>
      </c>
      <c r="AJ312">
        <v>97300</v>
      </c>
      <c r="AK312">
        <v>94.341739130434789</v>
      </c>
      <c r="AL312">
        <v>125.74074074074072</v>
      </c>
      <c r="AM312">
        <v>252.913043478258</v>
      </c>
      <c r="AN312">
        <v>94.341739130434789</v>
      </c>
      <c r="AO312">
        <v>332.5</v>
      </c>
      <c r="AP312">
        <v>94.341739130434789</v>
      </c>
      <c r="AQ312">
        <v>32374.3</v>
      </c>
      <c r="AR312">
        <v>1483.3</v>
      </c>
      <c r="AS312">
        <v>94.341739130434789</v>
      </c>
      <c r="AT312">
        <v>122.46499999999999</v>
      </c>
      <c r="AU312">
        <v>601.43999999999994</v>
      </c>
      <c r="AV312">
        <v>10236.799999999999</v>
      </c>
      <c r="AW312">
        <v>292.95000000000158</v>
      </c>
      <c r="AX312">
        <v>4479.2999999999993</v>
      </c>
      <c r="AY312">
        <v>249.55913043478262</v>
      </c>
      <c r="AZ312">
        <v>94.341739130434789</v>
      </c>
      <c r="BA312">
        <v>391.99999999999505</v>
      </c>
      <c r="BB312">
        <v>338.43478260869801</v>
      </c>
      <c r="BC312">
        <v>3834.1739130434785</v>
      </c>
      <c r="BD312">
        <v>240.79999999999998</v>
      </c>
      <c r="BE312">
        <v>107.87850467289719</v>
      </c>
      <c r="BF312">
        <v>94.341739130434789</v>
      </c>
      <c r="BG312">
        <v>94.341739130434789</v>
      </c>
      <c r="BH312">
        <v>751.8</v>
      </c>
      <c r="BI312">
        <v>94.341739130434789</v>
      </c>
      <c r="BJ312">
        <v>1003.7391304347826</v>
      </c>
      <c r="BK312">
        <v>125.74074074074072</v>
      </c>
      <c r="BL312">
        <v>4213.333333333333</v>
      </c>
      <c r="BM312">
        <v>3324.2999999999997</v>
      </c>
      <c r="BN312">
        <v>694.40000000000373</v>
      </c>
      <c r="BO312">
        <v>334.25</v>
      </c>
      <c r="BP312">
        <v>786.73913043483583</v>
      </c>
      <c r="BQ312">
        <v>108.49299999999999</v>
      </c>
      <c r="BR312">
        <v>56.298260869565226</v>
      </c>
      <c r="BS312">
        <v>2260314</v>
      </c>
      <c r="BT312">
        <v>23345.699999999862</v>
      </c>
      <c r="BU312" s="13" t="str">
        <f>WSP[[#This Row],[Tier]]&amp;" - "&amp;DOLLAR(WSP[[#This Row],[United States]],2)&amp;" USD"</f>
        <v>310 - $108.49 USD</v>
      </c>
    </row>
    <row r="313" spans="1:73" x14ac:dyDescent="0.25">
      <c r="A313">
        <v>311</v>
      </c>
      <c r="B313">
        <v>108.843</v>
      </c>
      <c r="C313">
        <v>8272.6</v>
      </c>
      <c r="D313">
        <v>718.55</v>
      </c>
      <c r="E313">
        <v>142.0363636363636</v>
      </c>
      <c r="F313">
        <v>94.646086956521742</v>
      </c>
      <c r="G313">
        <v>9516.5</v>
      </c>
      <c r="H313">
        <v>94.646086956521742</v>
      </c>
      <c r="I313">
        <v>217</v>
      </c>
      <c r="J313">
        <v>141.97826086956522</v>
      </c>
      <c r="K313">
        <v>108.843</v>
      </c>
      <c r="L313">
        <v>61354.999999999993</v>
      </c>
      <c r="M313" t="s">
        <v>530</v>
      </c>
      <c r="N313">
        <v>178780</v>
      </c>
      <c r="O313">
        <v>54425</v>
      </c>
      <c r="P313">
        <v>653.09999999999991</v>
      </c>
      <c r="Q313">
        <v>94.646086956521742</v>
      </c>
      <c r="R313">
        <v>1892.4347826086957</v>
      </c>
      <c r="S313">
        <v>561.52173913043487</v>
      </c>
      <c r="T313">
        <v>690.02499999999998</v>
      </c>
      <c r="U313">
        <v>94.646086956521742</v>
      </c>
      <c r="V313">
        <v>94.646086956521742</v>
      </c>
      <c r="W313">
        <v>94.646086956521742</v>
      </c>
      <c r="X313">
        <v>94.646086956521742</v>
      </c>
      <c r="Y313">
        <v>94.646086956521742</v>
      </c>
      <c r="Z313">
        <v>1169.3499999999999</v>
      </c>
      <c r="AA313">
        <v>18924.347826086956</v>
      </c>
      <c r="AB313">
        <v>14149.8</v>
      </c>
      <c r="AC313">
        <v>3227</v>
      </c>
      <c r="AD313">
        <v>1067500</v>
      </c>
      <c r="AE313">
        <v>94.646086956521742</v>
      </c>
      <c r="AF313">
        <v>523.25</v>
      </c>
      <c r="AG313">
        <v>94.646086956521742</v>
      </c>
      <c r="AH313">
        <v>10366.666666666666</v>
      </c>
      <c r="AI313">
        <v>16256.8</v>
      </c>
      <c r="AJ313">
        <v>97618.181818181809</v>
      </c>
      <c r="AK313">
        <v>94.646086956521742</v>
      </c>
      <c r="AL313">
        <v>126.0648148148148</v>
      </c>
      <c r="AM313">
        <v>253.7347826086928</v>
      </c>
      <c r="AN313">
        <v>94.646086956521742</v>
      </c>
      <c r="AO313">
        <v>333.54999999999995</v>
      </c>
      <c r="AP313">
        <v>94.646086956521742</v>
      </c>
      <c r="AQ313">
        <v>32479.3</v>
      </c>
      <c r="AR313">
        <v>1488.1999999999998</v>
      </c>
      <c r="AS313">
        <v>94.646086956521742</v>
      </c>
      <c r="AT313">
        <v>122.81499999999998</v>
      </c>
      <c r="AU313">
        <v>602.84</v>
      </c>
      <c r="AV313">
        <v>10270.049999999999</v>
      </c>
      <c r="AW313">
        <v>293.89500000000157</v>
      </c>
      <c r="AX313">
        <v>4493.2999999999993</v>
      </c>
      <c r="AY313">
        <v>250.16782608695652</v>
      </c>
      <c r="AZ313">
        <v>94.646086956521742</v>
      </c>
      <c r="BA313">
        <v>393.25999999999499</v>
      </c>
      <c r="BB313">
        <v>339.53043478261111</v>
      </c>
      <c r="BC313">
        <v>3846.347826086957</v>
      </c>
      <c r="BD313">
        <v>241.14999999999998</v>
      </c>
      <c r="BE313">
        <v>108.20560747663551</v>
      </c>
      <c r="BF313">
        <v>94.646086956521742</v>
      </c>
      <c r="BG313">
        <v>94.646086956521742</v>
      </c>
      <c r="BH313">
        <v>753.55</v>
      </c>
      <c r="BI313">
        <v>94.646086956521742</v>
      </c>
      <c r="BJ313">
        <v>1006.7826086956521</v>
      </c>
      <c r="BK313">
        <v>126.0648148148148</v>
      </c>
      <c r="BL313">
        <v>4228.6666666666661</v>
      </c>
      <c r="BM313">
        <v>3334.7999999999997</v>
      </c>
      <c r="BN313">
        <v>696.64000000000385</v>
      </c>
      <c r="BO313">
        <v>335.47499999999997</v>
      </c>
      <c r="BP313">
        <v>789.32608695657518</v>
      </c>
      <c r="BQ313">
        <v>108.843</v>
      </c>
      <c r="BR313">
        <v>56.450434782608703</v>
      </c>
      <c r="BS313">
        <v>2267605.9</v>
      </c>
      <c r="BT313">
        <v>23421.019999999859</v>
      </c>
      <c r="BU313" s="13" t="str">
        <f>WSP[[#This Row],[Tier]]&amp;" - "&amp;DOLLAR(WSP[[#This Row],[United States]],2)&amp;" USD"</f>
        <v>311 - $108.84 USD</v>
      </c>
    </row>
    <row r="314" spans="1:73" x14ac:dyDescent="0.25">
      <c r="A314">
        <v>312</v>
      </c>
      <c r="B314">
        <v>109.193</v>
      </c>
      <c r="C314">
        <v>8299.1999999999989</v>
      </c>
      <c r="D314">
        <v>720.3</v>
      </c>
      <c r="E314">
        <v>142.51363636363632</v>
      </c>
      <c r="F314">
        <v>94.95043478260871</v>
      </c>
      <c r="G314">
        <v>9548</v>
      </c>
      <c r="H314">
        <v>94.95043478260871</v>
      </c>
      <c r="I314">
        <v>217.7</v>
      </c>
      <c r="J314">
        <v>142.43478260869566</v>
      </c>
      <c r="K314">
        <v>109.193</v>
      </c>
      <c r="L314">
        <v>61529.999999999993</v>
      </c>
      <c r="M314" t="s">
        <v>530</v>
      </c>
      <c r="N314">
        <v>179130</v>
      </c>
      <c r="O314">
        <v>54600</v>
      </c>
      <c r="P314">
        <v>655.19999999999993</v>
      </c>
      <c r="Q314">
        <v>94.95043478260871</v>
      </c>
      <c r="R314">
        <v>1898.5217391304348</v>
      </c>
      <c r="S314">
        <v>563.04347826086962</v>
      </c>
      <c r="T314">
        <v>692.3</v>
      </c>
      <c r="U314">
        <v>94.95043478260871</v>
      </c>
      <c r="V314">
        <v>94.95043478260871</v>
      </c>
      <c r="W314">
        <v>94.95043478260871</v>
      </c>
      <c r="X314">
        <v>94.95043478260871</v>
      </c>
      <c r="Y314">
        <v>94.95043478260871</v>
      </c>
      <c r="Z314">
        <v>1173.8999999999999</v>
      </c>
      <c r="AA314">
        <v>18985.217391304348</v>
      </c>
      <c r="AB314">
        <v>14195.3</v>
      </c>
      <c r="AC314">
        <v>3234</v>
      </c>
      <c r="AD314">
        <v>1071000</v>
      </c>
      <c r="AE314">
        <v>94.95043478260871</v>
      </c>
      <c r="AF314">
        <v>525</v>
      </c>
      <c r="AG314">
        <v>94.95043478260871</v>
      </c>
      <c r="AH314">
        <v>10400</v>
      </c>
      <c r="AI314">
        <v>16309.3</v>
      </c>
      <c r="AJ314">
        <v>97936.363636363632</v>
      </c>
      <c r="AK314">
        <v>94.95043478260871</v>
      </c>
      <c r="AL314">
        <v>126.38888888888887</v>
      </c>
      <c r="AM314">
        <v>254.55652173912756</v>
      </c>
      <c r="AN314">
        <v>94.95043478260871</v>
      </c>
      <c r="AO314">
        <v>334.59999999999997</v>
      </c>
      <c r="AP314">
        <v>94.95043478260871</v>
      </c>
      <c r="AQ314">
        <v>32584.3</v>
      </c>
      <c r="AR314">
        <v>1493.1</v>
      </c>
      <c r="AS314">
        <v>94.95043478260871</v>
      </c>
      <c r="AT314">
        <v>123.16499999999998</v>
      </c>
      <c r="AU314">
        <v>604.24</v>
      </c>
      <c r="AV314">
        <v>10303.299999999999</v>
      </c>
      <c r="AW314">
        <v>294.84000000000162</v>
      </c>
      <c r="AX314">
        <v>4507.2999999999993</v>
      </c>
      <c r="AY314">
        <v>250.77652173913046</v>
      </c>
      <c r="AZ314">
        <v>94.95043478260871</v>
      </c>
      <c r="BA314">
        <v>394.51999999999498</v>
      </c>
      <c r="BB314">
        <v>340.62608695652415</v>
      </c>
      <c r="BC314">
        <v>3858.521739130435</v>
      </c>
      <c r="BD314">
        <v>241.49999999999997</v>
      </c>
      <c r="BE314">
        <v>108.53271028037382</v>
      </c>
      <c r="BF314">
        <v>94.95043478260871</v>
      </c>
      <c r="BG314">
        <v>94.95043478260871</v>
      </c>
      <c r="BH314">
        <v>755.3</v>
      </c>
      <c r="BI314">
        <v>94.95043478260871</v>
      </c>
      <c r="BJ314">
        <v>1009.8260869565217</v>
      </c>
      <c r="BK314">
        <v>126.38888888888887</v>
      </c>
      <c r="BL314">
        <v>4243.9999999999991</v>
      </c>
      <c r="BM314">
        <v>3345.2999999999997</v>
      </c>
      <c r="BN314">
        <v>698.88000000000386</v>
      </c>
      <c r="BO314">
        <v>336.7</v>
      </c>
      <c r="BP314">
        <v>791.91304347831465</v>
      </c>
      <c r="BQ314">
        <v>109.193</v>
      </c>
      <c r="BR314">
        <v>56.602608695652172</v>
      </c>
      <c r="BS314">
        <v>2274897.7999999998</v>
      </c>
      <c r="BT314">
        <v>23496.339999999858</v>
      </c>
      <c r="BU314" s="13" t="str">
        <f>WSP[[#This Row],[Tier]]&amp;" - "&amp;DOLLAR(WSP[[#This Row],[United States]],2)&amp;" USD"</f>
        <v>312 - $109.19 USD</v>
      </c>
    </row>
    <row r="315" spans="1:73" x14ac:dyDescent="0.25">
      <c r="A315">
        <v>313</v>
      </c>
      <c r="B315">
        <v>109.54300000000001</v>
      </c>
      <c r="C315">
        <v>8325.7999999999993</v>
      </c>
      <c r="D315">
        <v>722.05</v>
      </c>
      <c r="E315">
        <v>142.99090909090907</v>
      </c>
      <c r="F315">
        <v>95.254782608695663</v>
      </c>
      <c r="G315">
        <v>9579.5</v>
      </c>
      <c r="H315">
        <v>95.254782608695663</v>
      </c>
      <c r="I315">
        <v>218.39999999999998</v>
      </c>
      <c r="J315">
        <v>142.89130434782609</v>
      </c>
      <c r="K315">
        <v>109.54300000000001</v>
      </c>
      <c r="L315">
        <v>61704.999999999993</v>
      </c>
      <c r="M315" t="s">
        <v>530</v>
      </c>
      <c r="N315">
        <v>179480</v>
      </c>
      <c r="O315">
        <v>54775</v>
      </c>
      <c r="P315">
        <v>657.3</v>
      </c>
      <c r="Q315">
        <v>95.254782608695663</v>
      </c>
      <c r="R315">
        <v>1904.608695652174</v>
      </c>
      <c r="S315">
        <v>564.56521739130437</v>
      </c>
      <c r="T315">
        <v>694.57499999999993</v>
      </c>
      <c r="U315">
        <v>95.254782608695663</v>
      </c>
      <c r="V315">
        <v>95.254782608695663</v>
      </c>
      <c r="W315">
        <v>95.254782608695663</v>
      </c>
      <c r="X315">
        <v>95.254782608695663</v>
      </c>
      <c r="Y315">
        <v>95.254782608695663</v>
      </c>
      <c r="Z315">
        <v>1178.4499999999998</v>
      </c>
      <c r="AA315">
        <v>19046.08695652174</v>
      </c>
      <c r="AB315">
        <v>14240.8</v>
      </c>
      <c r="AC315">
        <v>3241</v>
      </c>
      <c r="AD315">
        <v>1074500</v>
      </c>
      <c r="AE315">
        <v>95.254782608695663</v>
      </c>
      <c r="AF315">
        <v>526.75</v>
      </c>
      <c r="AG315">
        <v>95.254782608695663</v>
      </c>
      <c r="AH315">
        <v>10433.333333333332</v>
      </c>
      <c r="AI315">
        <v>16361.8</v>
      </c>
      <c r="AJ315">
        <v>98254.545454545441</v>
      </c>
      <c r="AK315">
        <v>95.254782608695663</v>
      </c>
      <c r="AL315">
        <v>126.71296296296295</v>
      </c>
      <c r="AM315">
        <v>255.3782608695623</v>
      </c>
      <c r="AN315">
        <v>95.254782608695663</v>
      </c>
      <c r="AO315">
        <v>335.65</v>
      </c>
      <c r="AP315">
        <v>95.254782608695663</v>
      </c>
      <c r="AQ315">
        <v>32689.3</v>
      </c>
      <c r="AR315">
        <v>1498</v>
      </c>
      <c r="AS315">
        <v>95.254782608695663</v>
      </c>
      <c r="AT315">
        <v>123.51499999999999</v>
      </c>
      <c r="AU315">
        <v>605.64</v>
      </c>
      <c r="AV315">
        <v>10336.549999999999</v>
      </c>
      <c r="AW315">
        <v>295.78500000000162</v>
      </c>
      <c r="AX315">
        <v>4521.2999999999993</v>
      </c>
      <c r="AY315">
        <v>251.38521739130437</v>
      </c>
      <c r="AZ315">
        <v>95.254782608695663</v>
      </c>
      <c r="BA315">
        <v>395.77999999999497</v>
      </c>
      <c r="BB315">
        <v>341.72173913043724</v>
      </c>
      <c r="BC315">
        <v>3870.695652173913</v>
      </c>
      <c r="BD315">
        <v>241.85</v>
      </c>
      <c r="BE315">
        <v>108.85981308411213</v>
      </c>
      <c r="BF315">
        <v>95.254782608695663</v>
      </c>
      <c r="BG315">
        <v>95.254782608695663</v>
      </c>
      <c r="BH315">
        <v>757.05</v>
      </c>
      <c r="BI315">
        <v>95.254782608695663</v>
      </c>
      <c r="BJ315">
        <v>1012.8695652173913</v>
      </c>
      <c r="BK315">
        <v>126.71296296296295</v>
      </c>
      <c r="BL315">
        <v>4259.333333333333</v>
      </c>
      <c r="BM315">
        <v>3355.7999999999997</v>
      </c>
      <c r="BN315">
        <v>701.12000000000387</v>
      </c>
      <c r="BO315">
        <v>337.92499999999995</v>
      </c>
      <c r="BP315">
        <v>794.50000000005411</v>
      </c>
      <c r="BQ315">
        <v>109.54300000000001</v>
      </c>
      <c r="BR315">
        <v>56.754782608695656</v>
      </c>
      <c r="BS315">
        <v>2282189.6999999997</v>
      </c>
      <c r="BT315">
        <v>23571.659999999858</v>
      </c>
      <c r="BU315" s="13" t="str">
        <f>WSP[[#This Row],[Tier]]&amp;" - "&amp;DOLLAR(WSP[[#This Row],[United States]],2)&amp;" USD"</f>
        <v>313 - $109.54 USD</v>
      </c>
    </row>
    <row r="316" spans="1:73" x14ac:dyDescent="0.25">
      <c r="A316">
        <v>314</v>
      </c>
      <c r="B316">
        <v>109.893</v>
      </c>
      <c r="C316">
        <v>8352.4</v>
      </c>
      <c r="D316">
        <v>723.8</v>
      </c>
      <c r="E316">
        <v>143.46818181818179</v>
      </c>
      <c r="F316">
        <v>95.559130434782617</v>
      </c>
      <c r="G316">
        <v>9611</v>
      </c>
      <c r="H316">
        <v>95.559130434782617</v>
      </c>
      <c r="I316">
        <v>219.1</v>
      </c>
      <c r="J316">
        <v>143.34782608695653</v>
      </c>
      <c r="K316">
        <v>109.893</v>
      </c>
      <c r="L316">
        <v>61879.999999999993</v>
      </c>
      <c r="M316" t="s">
        <v>530</v>
      </c>
      <c r="N316">
        <v>179830</v>
      </c>
      <c r="O316">
        <v>54950</v>
      </c>
      <c r="P316">
        <v>659.4</v>
      </c>
      <c r="Q316">
        <v>95.559130434782617</v>
      </c>
      <c r="R316">
        <v>1910.695652173913</v>
      </c>
      <c r="S316">
        <v>566.08695652173913</v>
      </c>
      <c r="T316">
        <v>696.84999999999991</v>
      </c>
      <c r="U316">
        <v>95.559130434782617</v>
      </c>
      <c r="V316">
        <v>95.559130434782617</v>
      </c>
      <c r="W316">
        <v>95.559130434782617</v>
      </c>
      <c r="X316">
        <v>95.559130434782617</v>
      </c>
      <c r="Y316">
        <v>95.559130434782617</v>
      </c>
      <c r="Z316">
        <v>1183</v>
      </c>
      <c r="AA316">
        <v>19106.956521739128</v>
      </c>
      <c r="AB316">
        <v>14286.3</v>
      </c>
      <c r="AC316">
        <v>3248</v>
      </c>
      <c r="AD316">
        <v>1078000</v>
      </c>
      <c r="AE316">
        <v>95.559130434782617</v>
      </c>
      <c r="AF316">
        <v>528.5</v>
      </c>
      <c r="AG316">
        <v>95.559130434782617</v>
      </c>
      <c r="AH316">
        <v>10466.666666666666</v>
      </c>
      <c r="AI316">
        <v>16414.3</v>
      </c>
      <c r="AJ316">
        <v>98572.72727272725</v>
      </c>
      <c r="AK316">
        <v>95.559130434782617</v>
      </c>
      <c r="AL316">
        <v>127.03703703703702</v>
      </c>
      <c r="AM316">
        <v>256.19999999999709</v>
      </c>
      <c r="AN316">
        <v>95.559130434782617</v>
      </c>
      <c r="AO316">
        <v>336.7</v>
      </c>
      <c r="AP316">
        <v>95.559130434782617</v>
      </c>
      <c r="AQ316">
        <v>32794.299999999996</v>
      </c>
      <c r="AR316">
        <v>1502.8999999999999</v>
      </c>
      <c r="AS316">
        <v>95.559130434782617</v>
      </c>
      <c r="AT316">
        <v>123.86499999999998</v>
      </c>
      <c r="AU316">
        <v>607.04</v>
      </c>
      <c r="AV316">
        <v>10369.799999999999</v>
      </c>
      <c r="AW316">
        <v>296.73000000000161</v>
      </c>
      <c r="AX316">
        <v>4535.2999999999993</v>
      </c>
      <c r="AY316">
        <v>251.99391304347827</v>
      </c>
      <c r="AZ316">
        <v>95.559130434782617</v>
      </c>
      <c r="BA316">
        <v>397.0399999999949</v>
      </c>
      <c r="BB316">
        <v>342.81739130435034</v>
      </c>
      <c r="BC316">
        <v>3882.8695652173915</v>
      </c>
      <c r="BD316">
        <v>242.2</v>
      </c>
      <c r="BE316">
        <v>109.18691588785045</v>
      </c>
      <c r="BF316">
        <v>95.559130434782617</v>
      </c>
      <c r="BG316">
        <v>95.559130434782617</v>
      </c>
      <c r="BH316">
        <v>758.8</v>
      </c>
      <c r="BI316">
        <v>95.559130434782617</v>
      </c>
      <c r="BJ316">
        <v>1015.9130434782609</v>
      </c>
      <c r="BK316">
        <v>127.03703703703702</v>
      </c>
      <c r="BL316">
        <v>4274.6666666666661</v>
      </c>
      <c r="BM316">
        <v>3366.2999999999997</v>
      </c>
      <c r="BN316">
        <v>703.36000000000388</v>
      </c>
      <c r="BO316">
        <v>339.15</v>
      </c>
      <c r="BP316">
        <v>797.08695652179335</v>
      </c>
      <c r="BQ316">
        <v>109.893</v>
      </c>
      <c r="BR316">
        <v>56.906956521739133</v>
      </c>
      <c r="BS316">
        <v>2289481.5999999996</v>
      </c>
      <c r="BT316">
        <v>23646.979999999858</v>
      </c>
      <c r="BU316" s="13" t="str">
        <f>WSP[[#This Row],[Tier]]&amp;" - "&amp;DOLLAR(WSP[[#This Row],[United States]],2)&amp;" USD"</f>
        <v>314 - $109.89 USD</v>
      </c>
    </row>
    <row r="317" spans="1:73" x14ac:dyDescent="0.25">
      <c r="A317">
        <v>315</v>
      </c>
      <c r="B317">
        <v>110.24299999999999</v>
      </c>
      <c r="C317">
        <v>8379</v>
      </c>
      <c r="D317">
        <v>725.55</v>
      </c>
      <c r="E317">
        <v>143.94545454545451</v>
      </c>
      <c r="F317">
        <v>95.863478260869584</v>
      </c>
      <c r="G317">
        <v>9642.5</v>
      </c>
      <c r="H317">
        <v>95.863478260869584</v>
      </c>
      <c r="I317">
        <v>219.79999999999998</v>
      </c>
      <c r="J317">
        <v>143.80434782608694</v>
      </c>
      <c r="K317">
        <v>110.24299999999999</v>
      </c>
      <c r="L317">
        <v>62054.999999999993</v>
      </c>
      <c r="M317" t="s">
        <v>530</v>
      </c>
      <c r="N317">
        <v>180180</v>
      </c>
      <c r="O317">
        <v>55125</v>
      </c>
      <c r="P317">
        <v>661.5</v>
      </c>
      <c r="Q317">
        <v>95.863478260869584</v>
      </c>
      <c r="R317">
        <v>1916.782608695652</v>
      </c>
      <c r="S317">
        <v>567.60869565217388</v>
      </c>
      <c r="T317">
        <v>699.125</v>
      </c>
      <c r="U317">
        <v>95.863478260869584</v>
      </c>
      <c r="V317">
        <v>95.863478260869584</v>
      </c>
      <c r="W317">
        <v>95.863478260869584</v>
      </c>
      <c r="X317">
        <v>95.863478260869584</v>
      </c>
      <c r="Y317">
        <v>95.863478260869584</v>
      </c>
      <c r="Z317">
        <v>1187.55</v>
      </c>
      <c r="AA317">
        <v>19167.82608695652</v>
      </c>
      <c r="AB317">
        <v>14331.8</v>
      </c>
      <c r="AC317">
        <v>3255</v>
      </c>
      <c r="AD317">
        <v>1081500</v>
      </c>
      <c r="AE317">
        <v>95.863478260869584</v>
      </c>
      <c r="AF317">
        <v>530.25</v>
      </c>
      <c r="AG317">
        <v>95.863478260869584</v>
      </c>
      <c r="AH317">
        <v>10500</v>
      </c>
      <c r="AI317">
        <v>16466.8</v>
      </c>
      <c r="AJ317">
        <v>98890.909090909074</v>
      </c>
      <c r="AK317">
        <v>95.863478260869584</v>
      </c>
      <c r="AL317">
        <v>127.36111111111109</v>
      </c>
      <c r="AM317">
        <v>257.02173913043185</v>
      </c>
      <c r="AN317">
        <v>95.863478260869584</v>
      </c>
      <c r="AO317">
        <v>337.75</v>
      </c>
      <c r="AP317">
        <v>95.863478260869584</v>
      </c>
      <c r="AQ317">
        <v>32899.299999999996</v>
      </c>
      <c r="AR317">
        <v>1507.8</v>
      </c>
      <c r="AS317">
        <v>95.863478260869584</v>
      </c>
      <c r="AT317">
        <v>124.21499999999999</v>
      </c>
      <c r="AU317">
        <v>608.43999999999994</v>
      </c>
      <c r="AV317">
        <v>10403.049999999999</v>
      </c>
      <c r="AW317">
        <v>297.67500000000166</v>
      </c>
      <c r="AX317">
        <v>4549.2999999999993</v>
      </c>
      <c r="AY317">
        <v>252.60260869565215</v>
      </c>
      <c r="AZ317">
        <v>95.863478260869584</v>
      </c>
      <c r="BA317">
        <v>398.2999999999949</v>
      </c>
      <c r="BB317">
        <v>343.91304347826343</v>
      </c>
      <c r="BC317">
        <v>3895.0434782608695</v>
      </c>
      <c r="BD317">
        <v>242.54999999999998</v>
      </c>
      <c r="BE317">
        <v>109.51401869158877</v>
      </c>
      <c r="BF317">
        <v>95.863478260869584</v>
      </c>
      <c r="BG317">
        <v>95.863478260869584</v>
      </c>
      <c r="BH317">
        <v>760.55</v>
      </c>
      <c r="BI317">
        <v>95.863478260869584</v>
      </c>
      <c r="BJ317">
        <v>1018.9565217391304</v>
      </c>
      <c r="BK317">
        <v>127.36111111111109</v>
      </c>
      <c r="BL317">
        <v>4290</v>
      </c>
      <c r="BM317">
        <v>3376.7999999999997</v>
      </c>
      <c r="BN317">
        <v>705.60000000000389</v>
      </c>
      <c r="BO317">
        <v>340.375</v>
      </c>
      <c r="BP317">
        <v>799.67391304353271</v>
      </c>
      <c r="BQ317">
        <v>110.24299999999999</v>
      </c>
      <c r="BR317">
        <v>57.059130434782617</v>
      </c>
      <c r="BS317">
        <v>2296773.5</v>
      </c>
      <c r="BT317">
        <v>23722.299999999857</v>
      </c>
      <c r="BU317" s="13" t="str">
        <f>WSP[[#This Row],[Tier]]&amp;" - "&amp;DOLLAR(WSP[[#This Row],[United States]],2)&amp;" USD"</f>
        <v>315 - $110.24 USD</v>
      </c>
    </row>
    <row r="318" spans="1:73" x14ac:dyDescent="0.25">
      <c r="A318">
        <v>316</v>
      </c>
      <c r="B318">
        <v>110.593</v>
      </c>
      <c r="C318">
        <v>8405.6</v>
      </c>
      <c r="D318">
        <v>727.3</v>
      </c>
      <c r="E318">
        <v>144.42272727272723</v>
      </c>
      <c r="F318">
        <v>96.167826086956524</v>
      </c>
      <c r="G318">
        <v>9674</v>
      </c>
      <c r="H318">
        <v>96.167826086956524</v>
      </c>
      <c r="I318">
        <v>220.5</v>
      </c>
      <c r="J318">
        <v>144.2608695652174</v>
      </c>
      <c r="K318">
        <v>110.593</v>
      </c>
      <c r="L318">
        <v>62229.999999999993</v>
      </c>
      <c r="M318" t="s">
        <v>530</v>
      </c>
      <c r="N318">
        <v>180530</v>
      </c>
      <c r="O318">
        <v>55300</v>
      </c>
      <c r="P318">
        <v>663.59999999999991</v>
      </c>
      <c r="Q318">
        <v>96.167826086956524</v>
      </c>
      <c r="R318">
        <v>1922.8695652173913</v>
      </c>
      <c r="S318">
        <v>569.13043478260875</v>
      </c>
      <c r="T318">
        <v>701.4</v>
      </c>
      <c r="U318">
        <v>96.167826086956524</v>
      </c>
      <c r="V318">
        <v>96.167826086956524</v>
      </c>
      <c r="W318">
        <v>96.167826086956524</v>
      </c>
      <c r="X318">
        <v>96.167826086956524</v>
      </c>
      <c r="Y318">
        <v>96.167826086956524</v>
      </c>
      <c r="Z318">
        <v>1192.0999999999999</v>
      </c>
      <c r="AA318">
        <v>19228.695652173916</v>
      </c>
      <c r="AB318">
        <v>14377.3</v>
      </c>
      <c r="AC318">
        <v>3262</v>
      </c>
      <c r="AD318">
        <v>1085000</v>
      </c>
      <c r="AE318">
        <v>96.167826086956524</v>
      </c>
      <c r="AF318">
        <v>532</v>
      </c>
      <c r="AG318">
        <v>96.167826086956524</v>
      </c>
      <c r="AH318">
        <v>10533.333333333332</v>
      </c>
      <c r="AI318">
        <v>16519.3</v>
      </c>
      <c r="AJ318">
        <v>99209.090909090883</v>
      </c>
      <c r="AK318">
        <v>96.167826086956524</v>
      </c>
      <c r="AL318">
        <v>127.68518518518516</v>
      </c>
      <c r="AM318">
        <v>257.84347826086662</v>
      </c>
      <c r="AN318">
        <v>96.167826086956524</v>
      </c>
      <c r="AO318">
        <v>338.79999999999995</v>
      </c>
      <c r="AP318">
        <v>96.167826086956524</v>
      </c>
      <c r="AQ318">
        <v>33004.299999999996</v>
      </c>
      <c r="AR318">
        <v>1512.6999999999998</v>
      </c>
      <c r="AS318">
        <v>96.167826086956524</v>
      </c>
      <c r="AT318">
        <v>124.56499999999998</v>
      </c>
      <c r="AU318">
        <v>609.84</v>
      </c>
      <c r="AV318">
        <v>10436.299999999999</v>
      </c>
      <c r="AW318">
        <v>298.62000000000165</v>
      </c>
      <c r="AX318">
        <v>4563.2999999999993</v>
      </c>
      <c r="AY318">
        <v>253.21130434782609</v>
      </c>
      <c r="AZ318">
        <v>96.167826086956524</v>
      </c>
      <c r="BA318">
        <v>399.55999999999483</v>
      </c>
      <c r="BB318">
        <v>345.00869565217653</v>
      </c>
      <c r="BC318">
        <v>3907.217391304348</v>
      </c>
      <c r="BD318">
        <v>242.89999999999998</v>
      </c>
      <c r="BE318">
        <v>109.8411214953271</v>
      </c>
      <c r="BF318">
        <v>96.167826086956524</v>
      </c>
      <c r="BG318">
        <v>96.167826086956524</v>
      </c>
      <c r="BH318">
        <v>762.3</v>
      </c>
      <c r="BI318">
        <v>96.167826086956524</v>
      </c>
      <c r="BJ318">
        <v>1021.9999999999999</v>
      </c>
      <c r="BK318">
        <v>127.68518518518516</v>
      </c>
      <c r="BL318">
        <v>4305.333333333333</v>
      </c>
      <c r="BM318">
        <v>3387.2999999999997</v>
      </c>
      <c r="BN318">
        <v>707.84000000000401</v>
      </c>
      <c r="BO318">
        <v>341.59999999999997</v>
      </c>
      <c r="BP318">
        <v>802.26086956527217</v>
      </c>
      <c r="BQ318">
        <v>110.593</v>
      </c>
      <c r="BR318">
        <v>57.211304347826093</v>
      </c>
      <c r="BS318">
        <v>2304065.4</v>
      </c>
      <c r="BT318">
        <v>23797.619999999853</v>
      </c>
      <c r="BU318" s="13" t="str">
        <f>WSP[[#This Row],[Tier]]&amp;" - "&amp;DOLLAR(WSP[[#This Row],[United States]],2)&amp;" USD"</f>
        <v>316 - $110.59 USD</v>
      </c>
    </row>
    <row r="319" spans="1:73" x14ac:dyDescent="0.25">
      <c r="A319">
        <v>317</v>
      </c>
      <c r="B319">
        <v>110.943</v>
      </c>
      <c r="C319">
        <v>8432.1999999999989</v>
      </c>
      <c r="D319">
        <v>729.05</v>
      </c>
      <c r="E319">
        <v>144.89999999999998</v>
      </c>
      <c r="F319">
        <v>96.472173913043477</v>
      </c>
      <c r="G319">
        <v>9705.5</v>
      </c>
      <c r="H319">
        <v>96.472173913043477</v>
      </c>
      <c r="I319">
        <v>221.2</v>
      </c>
      <c r="J319">
        <v>144.71739130434781</v>
      </c>
      <c r="K319">
        <v>110.943</v>
      </c>
      <c r="L319">
        <v>62404.999999999993</v>
      </c>
      <c r="M319" t="s">
        <v>530</v>
      </c>
      <c r="N319">
        <v>180880</v>
      </c>
      <c r="O319">
        <v>55475</v>
      </c>
      <c r="P319">
        <v>665.69999999999993</v>
      </c>
      <c r="Q319">
        <v>96.472173913043477</v>
      </c>
      <c r="R319">
        <v>1928.9565217391303</v>
      </c>
      <c r="S319">
        <v>570.6521739130435</v>
      </c>
      <c r="T319">
        <v>703.67499999999995</v>
      </c>
      <c r="U319">
        <v>96.472173913043477</v>
      </c>
      <c r="V319">
        <v>96.472173913043477</v>
      </c>
      <c r="W319">
        <v>96.472173913043477</v>
      </c>
      <c r="X319">
        <v>96.472173913043477</v>
      </c>
      <c r="Y319">
        <v>96.472173913043477</v>
      </c>
      <c r="Z319">
        <v>1196.6499999999999</v>
      </c>
      <c r="AA319">
        <v>19289.565217391304</v>
      </c>
      <c r="AB319">
        <v>14422.8</v>
      </c>
      <c r="AC319">
        <v>3269</v>
      </c>
      <c r="AD319">
        <v>1088500</v>
      </c>
      <c r="AE319">
        <v>96.472173913043477</v>
      </c>
      <c r="AF319">
        <v>533.75</v>
      </c>
      <c r="AG319">
        <v>96.472173913043477</v>
      </c>
      <c r="AH319">
        <v>10566.666666666666</v>
      </c>
      <c r="AI319">
        <v>16571.8</v>
      </c>
      <c r="AJ319">
        <v>99527.272727272721</v>
      </c>
      <c r="AK319">
        <v>96.472173913043477</v>
      </c>
      <c r="AL319">
        <v>128.00925925925924</v>
      </c>
      <c r="AM319">
        <v>258.66521739130138</v>
      </c>
      <c r="AN319">
        <v>96.472173913043477</v>
      </c>
      <c r="AO319">
        <v>339.84999999999997</v>
      </c>
      <c r="AP319">
        <v>96.472173913043477</v>
      </c>
      <c r="AQ319">
        <v>33109.299999999996</v>
      </c>
      <c r="AR319">
        <v>1517.6</v>
      </c>
      <c r="AS319">
        <v>96.472173913043477</v>
      </c>
      <c r="AT319">
        <v>124.91499999999998</v>
      </c>
      <c r="AU319">
        <v>611.24</v>
      </c>
      <c r="AV319">
        <v>10469.549999999999</v>
      </c>
      <c r="AW319">
        <v>299.5650000000017</v>
      </c>
      <c r="AX319">
        <v>4577.2999999999993</v>
      </c>
      <c r="AY319">
        <v>253.82</v>
      </c>
      <c r="AZ319">
        <v>96.472173913043477</v>
      </c>
      <c r="BA319">
        <v>400.81999999999482</v>
      </c>
      <c r="BB319">
        <v>346.10434782608962</v>
      </c>
      <c r="BC319">
        <v>3919.391304347826</v>
      </c>
      <c r="BD319">
        <v>243.24999999999997</v>
      </c>
      <c r="BE319">
        <v>110.16822429906541</v>
      </c>
      <c r="BF319">
        <v>96.472173913043477</v>
      </c>
      <c r="BG319">
        <v>96.472173913043477</v>
      </c>
      <c r="BH319">
        <v>764.05</v>
      </c>
      <c r="BI319">
        <v>96.472173913043477</v>
      </c>
      <c r="BJ319">
        <v>1025.0434782608697</v>
      </c>
      <c r="BK319">
        <v>128.00925925925924</v>
      </c>
      <c r="BL319">
        <v>4320.6666666666661</v>
      </c>
      <c r="BM319">
        <v>3397.7999999999997</v>
      </c>
      <c r="BN319">
        <v>710.08000000000402</v>
      </c>
      <c r="BO319">
        <v>342.82499999999999</v>
      </c>
      <c r="BP319">
        <v>804.84782608701164</v>
      </c>
      <c r="BQ319">
        <v>110.943</v>
      </c>
      <c r="BR319">
        <v>57.36347826086957</v>
      </c>
      <c r="BS319">
        <v>2311357.2999999998</v>
      </c>
      <c r="BT319">
        <v>23872.939999999853</v>
      </c>
      <c r="BU319" s="13" t="str">
        <f>WSP[[#This Row],[Tier]]&amp;" - "&amp;DOLLAR(WSP[[#This Row],[United States]],2)&amp;" USD"</f>
        <v>317 - $110.94 USD</v>
      </c>
    </row>
    <row r="320" spans="1:73" x14ac:dyDescent="0.25">
      <c r="A320">
        <v>318</v>
      </c>
      <c r="B320">
        <v>111.29300000000001</v>
      </c>
      <c r="C320">
        <v>8458.7999999999993</v>
      </c>
      <c r="D320">
        <v>730.8</v>
      </c>
      <c r="E320">
        <v>145.3772727272727</v>
      </c>
      <c r="F320">
        <v>96.776521739130445</v>
      </c>
      <c r="G320">
        <v>9737</v>
      </c>
      <c r="H320">
        <v>96.776521739130445</v>
      </c>
      <c r="I320">
        <v>221.89999999999998</v>
      </c>
      <c r="J320">
        <v>145.17391304347825</v>
      </c>
      <c r="K320">
        <v>111.29300000000001</v>
      </c>
      <c r="L320">
        <v>62579.999999999993</v>
      </c>
      <c r="M320" t="s">
        <v>530</v>
      </c>
      <c r="N320">
        <v>181230</v>
      </c>
      <c r="O320">
        <v>55650</v>
      </c>
      <c r="P320">
        <v>667.8</v>
      </c>
      <c r="Q320">
        <v>96.776521739130445</v>
      </c>
      <c r="R320">
        <v>1935.0434782608697</v>
      </c>
      <c r="S320">
        <v>572.17391304347825</v>
      </c>
      <c r="T320">
        <v>705.94999999999993</v>
      </c>
      <c r="U320">
        <v>96.776521739130445</v>
      </c>
      <c r="V320">
        <v>96.776521739130445</v>
      </c>
      <c r="W320">
        <v>96.776521739130445</v>
      </c>
      <c r="X320">
        <v>96.776521739130445</v>
      </c>
      <c r="Y320">
        <v>96.776521739130445</v>
      </c>
      <c r="Z320">
        <v>1201.1999999999998</v>
      </c>
      <c r="AA320">
        <v>19350.434782608696</v>
      </c>
      <c r="AB320">
        <v>14468.3</v>
      </c>
      <c r="AC320">
        <v>3276</v>
      </c>
      <c r="AD320">
        <v>1092000</v>
      </c>
      <c r="AE320">
        <v>96.776521739130445</v>
      </c>
      <c r="AF320">
        <v>535.5</v>
      </c>
      <c r="AG320">
        <v>96.776521739130445</v>
      </c>
      <c r="AH320">
        <v>10600</v>
      </c>
      <c r="AI320">
        <v>16624.3</v>
      </c>
      <c r="AJ320">
        <v>99845.45454545453</v>
      </c>
      <c r="AK320">
        <v>96.776521739130445</v>
      </c>
      <c r="AL320">
        <v>128.33333333333331</v>
      </c>
      <c r="AM320">
        <v>259.48695652173615</v>
      </c>
      <c r="AN320">
        <v>96.776521739130445</v>
      </c>
      <c r="AO320">
        <v>340.9</v>
      </c>
      <c r="AP320">
        <v>96.776521739130445</v>
      </c>
      <c r="AQ320">
        <v>33214.299999999996</v>
      </c>
      <c r="AR320">
        <v>1522.5</v>
      </c>
      <c r="AS320">
        <v>96.776521739130445</v>
      </c>
      <c r="AT320">
        <v>125.26499999999999</v>
      </c>
      <c r="AU320">
        <v>612.64</v>
      </c>
      <c r="AV320">
        <v>10502.8</v>
      </c>
      <c r="AW320">
        <v>300.5100000000017</v>
      </c>
      <c r="AX320">
        <v>4591.2999999999993</v>
      </c>
      <c r="AY320">
        <v>254.42869565217393</v>
      </c>
      <c r="AZ320">
        <v>96.776521739130445</v>
      </c>
      <c r="BA320">
        <v>402.07999999999481</v>
      </c>
      <c r="BB320">
        <v>347.20000000000266</v>
      </c>
      <c r="BC320">
        <v>3931.565217391304</v>
      </c>
      <c r="BD320">
        <v>243.6</v>
      </c>
      <c r="BE320">
        <v>110.49532710280374</v>
      </c>
      <c r="BF320">
        <v>96.776521739130445</v>
      </c>
      <c r="BG320">
        <v>96.776521739130445</v>
      </c>
      <c r="BH320">
        <v>765.8</v>
      </c>
      <c r="BI320">
        <v>96.776521739130445</v>
      </c>
      <c r="BJ320">
        <v>1028.0869565217392</v>
      </c>
      <c r="BK320">
        <v>128.33333333333331</v>
      </c>
      <c r="BL320">
        <v>4335.9999999999991</v>
      </c>
      <c r="BM320">
        <v>3408.2999999999997</v>
      </c>
      <c r="BN320">
        <v>712.32000000000403</v>
      </c>
      <c r="BO320">
        <v>344.04999999999995</v>
      </c>
      <c r="BP320">
        <v>807.43478260875099</v>
      </c>
      <c r="BQ320">
        <v>111.29300000000001</v>
      </c>
      <c r="BR320">
        <v>57.515652173913054</v>
      </c>
      <c r="BS320">
        <v>2318649.1999999997</v>
      </c>
      <c r="BT320">
        <v>23948.259999999853</v>
      </c>
      <c r="BU320" s="13" t="str">
        <f>WSP[[#This Row],[Tier]]&amp;" - "&amp;DOLLAR(WSP[[#This Row],[United States]],2)&amp;" USD"</f>
        <v>318 - $111.29 USD</v>
      </c>
    </row>
    <row r="321" spans="1:73" x14ac:dyDescent="0.25">
      <c r="A321">
        <v>319</v>
      </c>
      <c r="B321">
        <v>111.643</v>
      </c>
      <c r="C321">
        <v>8485.4</v>
      </c>
      <c r="D321">
        <v>732.55</v>
      </c>
      <c r="E321">
        <v>145.85454545454544</v>
      </c>
      <c r="F321">
        <v>97.080869565217398</v>
      </c>
      <c r="G321">
        <v>9768.5</v>
      </c>
      <c r="H321">
        <v>97.080869565217398</v>
      </c>
      <c r="I321">
        <v>222.6</v>
      </c>
      <c r="J321">
        <v>145.63043478260872</v>
      </c>
      <c r="K321">
        <v>111.643</v>
      </c>
      <c r="L321">
        <v>62754.999999999993</v>
      </c>
      <c r="M321" t="s">
        <v>530</v>
      </c>
      <c r="N321">
        <v>181580</v>
      </c>
      <c r="O321">
        <v>55825</v>
      </c>
      <c r="P321">
        <v>669.9</v>
      </c>
      <c r="Q321">
        <v>97.080869565217398</v>
      </c>
      <c r="R321">
        <v>1941.1304347826087</v>
      </c>
      <c r="S321">
        <v>573.695652173913</v>
      </c>
      <c r="T321">
        <v>708.22499999999991</v>
      </c>
      <c r="U321">
        <v>97.080869565217398</v>
      </c>
      <c r="V321">
        <v>97.080869565217398</v>
      </c>
      <c r="W321">
        <v>97.080869565217398</v>
      </c>
      <c r="X321">
        <v>97.080869565217398</v>
      </c>
      <c r="Y321">
        <v>97.080869565217398</v>
      </c>
      <c r="Z321">
        <v>1205.75</v>
      </c>
      <c r="AA321">
        <v>19411.304347826088</v>
      </c>
      <c r="AB321">
        <v>14513.8</v>
      </c>
      <c r="AC321">
        <v>3283</v>
      </c>
      <c r="AD321">
        <v>1095500</v>
      </c>
      <c r="AE321">
        <v>97.080869565217398</v>
      </c>
      <c r="AF321">
        <v>537.25</v>
      </c>
      <c r="AG321">
        <v>97.080869565217398</v>
      </c>
      <c r="AH321">
        <v>10633.333333333332</v>
      </c>
      <c r="AI321">
        <v>16676.8</v>
      </c>
      <c r="AJ321">
        <v>100163.63636363635</v>
      </c>
      <c r="AK321">
        <v>97.080869565217398</v>
      </c>
      <c r="AL321">
        <v>128.65740740740739</v>
      </c>
      <c r="AM321">
        <v>260.30869565217085</v>
      </c>
      <c r="AN321">
        <v>97.080869565217398</v>
      </c>
      <c r="AO321">
        <v>341.95</v>
      </c>
      <c r="AP321">
        <v>97.080869565217398</v>
      </c>
      <c r="AQ321">
        <v>33319.299999999996</v>
      </c>
      <c r="AR321">
        <v>1527.3999999999999</v>
      </c>
      <c r="AS321">
        <v>97.080869565217398</v>
      </c>
      <c r="AT321">
        <v>125.61499999999998</v>
      </c>
      <c r="AU321">
        <v>614.04</v>
      </c>
      <c r="AV321">
        <v>10536.05</v>
      </c>
      <c r="AW321">
        <v>301.45500000000169</v>
      </c>
      <c r="AX321">
        <v>4605.2999999999993</v>
      </c>
      <c r="AY321">
        <v>255.03739130434784</v>
      </c>
      <c r="AZ321">
        <v>97.080869565217398</v>
      </c>
      <c r="BA321">
        <v>403.33999999999475</v>
      </c>
      <c r="BB321">
        <v>348.29565217391581</v>
      </c>
      <c r="BC321">
        <v>3943.7391304347825</v>
      </c>
      <c r="BD321">
        <v>243.95</v>
      </c>
      <c r="BE321">
        <v>110.82242990654206</v>
      </c>
      <c r="BF321">
        <v>97.080869565217398</v>
      </c>
      <c r="BG321">
        <v>97.080869565217398</v>
      </c>
      <c r="BH321">
        <v>767.55</v>
      </c>
      <c r="BI321">
        <v>97.080869565217398</v>
      </c>
      <c r="BJ321">
        <v>1031.1304347826087</v>
      </c>
      <c r="BK321">
        <v>128.65740740740739</v>
      </c>
      <c r="BL321">
        <v>4351.333333333333</v>
      </c>
      <c r="BM321">
        <v>3418.7999999999997</v>
      </c>
      <c r="BN321">
        <v>714.56000000000404</v>
      </c>
      <c r="BO321">
        <v>345.27499999999998</v>
      </c>
      <c r="BP321">
        <v>810.02173913049046</v>
      </c>
      <c r="BQ321">
        <v>111.643</v>
      </c>
      <c r="BR321">
        <v>57.667826086956531</v>
      </c>
      <c r="BS321">
        <v>2325941.0999999996</v>
      </c>
      <c r="BT321">
        <v>24023.579999999853</v>
      </c>
      <c r="BU321" s="13" t="str">
        <f>WSP[[#This Row],[Tier]]&amp;" - "&amp;DOLLAR(WSP[[#This Row],[United States]],2)&amp;" USD"</f>
        <v>319 - $111.64 USD</v>
      </c>
    </row>
    <row r="322" spans="1:73" x14ac:dyDescent="0.25">
      <c r="A322">
        <v>320</v>
      </c>
      <c r="B322">
        <v>111.99299999999999</v>
      </c>
      <c r="C322">
        <v>8512</v>
      </c>
      <c r="D322">
        <v>734.3</v>
      </c>
      <c r="E322">
        <v>146.33181818181814</v>
      </c>
      <c r="F322">
        <v>97.385217391304352</v>
      </c>
      <c r="G322">
        <v>9800</v>
      </c>
      <c r="H322">
        <v>97.385217391304352</v>
      </c>
      <c r="I322">
        <v>223.29999999999998</v>
      </c>
      <c r="J322">
        <v>146.08695652173913</v>
      </c>
      <c r="K322">
        <v>111.99299999999999</v>
      </c>
      <c r="L322">
        <v>62929.999999999993</v>
      </c>
      <c r="M322" t="s">
        <v>530</v>
      </c>
      <c r="N322">
        <v>181930</v>
      </c>
      <c r="O322">
        <v>56000</v>
      </c>
      <c r="P322">
        <v>672</v>
      </c>
      <c r="Q322">
        <v>97.385217391304352</v>
      </c>
      <c r="R322">
        <v>1947.217391304348</v>
      </c>
      <c r="S322">
        <v>575.21739130434776</v>
      </c>
      <c r="T322">
        <v>710.5</v>
      </c>
      <c r="U322">
        <v>97.385217391304352</v>
      </c>
      <c r="V322">
        <v>97.385217391304352</v>
      </c>
      <c r="W322">
        <v>97.385217391304352</v>
      </c>
      <c r="X322">
        <v>97.385217391304352</v>
      </c>
      <c r="Y322">
        <v>97.385217391304352</v>
      </c>
      <c r="Z322">
        <v>1210.3</v>
      </c>
      <c r="AA322">
        <v>19472.17391304348</v>
      </c>
      <c r="AB322">
        <v>14559.3</v>
      </c>
      <c r="AC322">
        <v>3290</v>
      </c>
      <c r="AD322">
        <v>1099000</v>
      </c>
      <c r="AE322">
        <v>97.385217391304352</v>
      </c>
      <c r="AF322">
        <v>539</v>
      </c>
      <c r="AG322">
        <v>97.385217391304352</v>
      </c>
      <c r="AH322">
        <v>10666.666666666664</v>
      </c>
      <c r="AI322">
        <v>16729.3</v>
      </c>
      <c r="AJ322">
        <v>100481.81818181816</v>
      </c>
      <c r="AK322">
        <v>97.385217391304352</v>
      </c>
      <c r="AL322">
        <v>128.98148148148147</v>
      </c>
      <c r="AM322">
        <v>261.13043478260568</v>
      </c>
      <c r="AN322">
        <v>97.385217391304352</v>
      </c>
      <c r="AO322">
        <v>343</v>
      </c>
      <c r="AP322">
        <v>97.385217391304352</v>
      </c>
      <c r="AQ322">
        <v>33424.299999999996</v>
      </c>
      <c r="AR322">
        <v>1532.3</v>
      </c>
      <c r="AS322">
        <v>97.385217391304352</v>
      </c>
      <c r="AT322">
        <v>125.96499999999999</v>
      </c>
      <c r="AU322">
        <v>615.43999999999994</v>
      </c>
      <c r="AV322">
        <v>10569.3</v>
      </c>
      <c r="AW322">
        <v>302.40000000000174</v>
      </c>
      <c r="AX322">
        <v>4619.2999999999993</v>
      </c>
      <c r="AY322">
        <v>255.64608695652174</v>
      </c>
      <c r="AZ322">
        <v>97.385217391304352</v>
      </c>
      <c r="BA322">
        <v>404.59999999999474</v>
      </c>
      <c r="BB322">
        <v>349.39130434782885</v>
      </c>
      <c r="BC322">
        <v>3955.9130434782605</v>
      </c>
      <c r="BD322">
        <v>244.29999999999998</v>
      </c>
      <c r="BE322">
        <v>111.14953271028037</v>
      </c>
      <c r="BF322">
        <v>97.385217391304352</v>
      </c>
      <c r="BG322">
        <v>97.385217391304352</v>
      </c>
      <c r="BH322">
        <v>769.3</v>
      </c>
      <c r="BI322">
        <v>97.385217391304352</v>
      </c>
      <c r="BJ322">
        <v>1034.1739130434783</v>
      </c>
      <c r="BK322">
        <v>128.98148148148147</v>
      </c>
      <c r="BL322">
        <v>4366.6666666666661</v>
      </c>
      <c r="BM322">
        <v>3429.2999999999997</v>
      </c>
      <c r="BN322">
        <v>716.80000000000405</v>
      </c>
      <c r="BO322">
        <v>346.5</v>
      </c>
      <c r="BP322">
        <v>812.60869565222981</v>
      </c>
      <c r="BQ322">
        <v>111.99299999999999</v>
      </c>
      <c r="BR322">
        <v>57.82</v>
      </c>
      <c r="BS322">
        <v>2333233</v>
      </c>
      <c r="BT322">
        <v>24098.899999999852</v>
      </c>
      <c r="BU322" s="13" t="str">
        <f>WSP[[#This Row],[Tier]]&amp;" - "&amp;DOLLAR(WSP[[#This Row],[United States]],2)&amp;" USD"</f>
        <v>320 - $111.99 USD</v>
      </c>
    </row>
    <row r="323" spans="1:73" x14ac:dyDescent="0.25">
      <c r="A323">
        <v>321</v>
      </c>
      <c r="B323">
        <v>112.343</v>
      </c>
      <c r="C323">
        <v>8538.6</v>
      </c>
      <c r="D323">
        <v>736.05</v>
      </c>
      <c r="E323">
        <v>146.80909090909088</v>
      </c>
      <c r="F323">
        <v>97.689565217391319</v>
      </c>
      <c r="G323">
        <v>9831.5</v>
      </c>
      <c r="H323">
        <v>97.689565217391319</v>
      </c>
      <c r="I323">
        <v>224</v>
      </c>
      <c r="J323">
        <v>146.54347826086956</v>
      </c>
      <c r="K323">
        <v>112.343</v>
      </c>
      <c r="L323">
        <v>63104.999999999993</v>
      </c>
      <c r="M323" t="s">
        <v>530</v>
      </c>
      <c r="N323">
        <v>182280</v>
      </c>
      <c r="O323">
        <v>56175</v>
      </c>
      <c r="P323">
        <v>674.09999999999991</v>
      </c>
      <c r="Q323">
        <v>97.689565217391319</v>
      </c>
      <c r="R323">
        <v>1953.304347826087</v>
      </c>
      <c r="S323">
        <v>576.73913043478262</v>
      </c>
      <c r="T323">
        <v>712.77499999999998</v>
      </c>
      <c r="U323">
        <v>97.689565217391319</v>
      </c>
      <c r="V323">
        <v>97.689565217391319</v>
      </c>
      <c r="W323">
        <v>97.689565217391319</v>
      </c>
      <c r="X323">
        <v>97.689565217391319</v>
      </c>
      <c r="Y323">
        <v>97.689565217391319</v>
      </c>
      <c r="Z323">
        <v>1214.8499999999999</v>
      </c>
      <c r="AA323">
        <v>19533.043478260872</v>
      </c>
      <c r="AB323">
        <v>14604.8</v>
      </c>
      <c r="AC323">
        <v>3297</v>
      </c>
      <c r="AD323">
        <v>1102500</v>
      </c>
      <c r="AE323">
        <v>97.689565217391319</v>
      </c>
      <c r="AF323">
        <v>540.75</v>
      </c>
      <c r="AG323">
        <v>97.689565217391319</v>
      </c>
      <c r="AH323">
        <v>10699.999999999998</v>
      </c>
      <c r="AI323">
        <v>16781.8</v>
      </c>
      <c r="AJ323">
        <v>100800</v>
      </c>
      <c r="AK323">
        <v>97.689565217391319</v>
      </c>
      <c r="AL323">
        <v>129.30555555555554</v>
      </c>
      <c r="AM323">
        <v>261.95217391304044</v>
      </c>
      <c r="AN323">
        <v>97.689565217391319</v>
      </c>
      <c r="AO323">
        <v>344.04999999999995</v>
      </c>
      <c r="AP323">
        <v>97.689565217391319</v>
      </c>
      <c r="AQ323">
        <v>33529.299999999996</v>
      </c>
      <c r="AR323">
        <v>1537.1999999999998</v>
      </c>
      <c r="AS323">
        <v>97.689565217391319</v>
      </c>
      <c r="AT323">
        <v>126.31499999999998</v>
      </c>
      <c r="AU323">
        <v>616.84</v>
      </c>
      <c r="AV323">
        <v>10602.55</v>
      </c>
      <c r="AW323">
        <v>303.34500000000173</v>
      </c>
      <c r="AX323">
        <v>4633.2999999999993</v>
      </c>
      <c r="AY323">
        <v>256.25478260869568</v>
      </c>
      <c r="AZ323">
        <v>97.689565217391319</v>
      </c>
      <c r="BA323">
        <v>405.85999999999467</v>
      </c>
      <c r="BB323">
        <v>350.48695652174194</v>
      </c>
      <c r="BC323">
        <v>3968.0869565217395</v>
      </c>
      <c r="BD323">
        <v>244.64999999999998</v>
      </c>
      <c r="BE323">
        <v>111.47663551401868</v>
      </c>
      <c r="BF323">
        <v>97.689565217391319</v>
      </c>
      <c r="BG323">
        <v>97.689565217391319</v>
      </c>
      <c r="BH323">
        <v>771.05</v>
      </c>
      <c r="BI323">
        <v>97.689565217391319</v>
      </c>
      <c r="BJ323">
        <v>1037.2173913043478</v>
      </c>
      <c r="BK323">
        <v>129.30555555555554</v>
      </c>
      <c r="BL323">
        <v>4382</v>
      </c>
      <c r="BM323">
        <v>3439.7999999999997</v>
      </c>
      <c r="BN323">
        <v>719.04000000000417</v>
      </c>
      <c r="BO323">
        <v>347.72499999999997</v>
      </c>
      <c r="BP323">
        <v>815.19565217396928</v>
      </c>
      <c r="BQ323">
        <v>112.343</v>
      </c>
      <c r="BR323">
        <v>57.972173913043484</v>
      </c>
      <c r="BS323">
        <v>2340524.9</v>
      </c>
      <c r="BT323">
        <v>24174.219999999848</v>
      </c>
      <c r="BU323" s="13" t="str">
        <f>WSP[[#This Row],[Tier]]&amp;" - "&amp;DOLLAR(WSP[[#This Row],[United States]],2)&amp;" USD"</f>
        <v>321 - $112.34 USD</v>
      </c>
    </row>
    <row r="324" spans="1:73" x14ac:dyDescent="0.25">
      <c r="A324">
        <v>322</v>
      </c>
      <c r="B324">
        <v>112.693</v>
      </c>
      <c r="C324">
        <v>8565.1999999999989</v>
      </c>
      <c r="D324">
        <v>737.8</v>
      </c>
      <c r="E324">
        <v>147.2863636363636</v>
      </c>
      <c r="F324">
        <v>97.993913043478273</v>
      </c>
      <c r="G324">
        <v>9863</v>
      </c>
      <c r="H324">
        <v>97.993913043478273</v>
      </c>
      <c r="I324">
        <v>224.7</v>
      </c>
      <c r="J324">
        <v>147</v>
      </c>
      <c r="K324">
        <v>112.693</v>
      </c>
      <c r="L324">
        <v>63279.999999999993</v>
      </c>
      <c r="M324" t="s">
        <v>530</v>
      </c>
      <c r="N324">
        <v>182630</v>
      </c>
      <c r="O324">
        <v>56350</v>
      </c>
      <c r="P324">
        <v>676.19999999999993</v>
      </c>
      <c r="Q324">
        <v>97.993913043478273</v>
      </c>
      <c r="R324">
        <v>1959.3913043478262</v>
      </c>
      <c r="S324">
        <v>578.26086956521738</v>
      </c>
      <c r="T324">
        <v>715.05</v>
      </c>
      <c r="U324">
        <v>97.993913043478273</v>
      </c>
      <c r="V324">
        <v>97.993913043478273</v>
      </c>
      <c r="W324">
        <v>97.993913043478273</v>
      </c>
      <c r="X324">
        <v>97.993913043478273</v>
      </c>
      <c r="Y324">
        <v>97.993913043478273</v>
      </c>
      <c r="Z324">
        <v>1219.3999999999999</v>
      </c>
      <c r="AA324">
        <v>19593.91304347826</v>
      </c>
      <c r="AB324">
        <v>14650.3</v>
      </c>
      <c r="AC324">
        <v>3304</v>
      </c>
      <c r="AD324">
        <v>1106000</v>
      </c>
      <c r="AE324">
        <v>97.993913043478273</v>
      </c>
      <c r="AF324">
        <v>542.5</v>
      </c>
      <c r="AG324">
        <v>97.993913043478273</v>
      </c>
      <c r="AH324">
        <v>10733.333333333332</v>
      </c>
      <c r="AI324">
        <v>16834.3</v>
      </c>
      <c r="AJ324">
        <v>101118.18181818181</v>
      </c>
      <c r="AK324">
        <v>97.993913043478273</v>
      </c>
      <c r="AL324">
        <v>129.62962962962962</v>
      </c>
      <c r="AM324">
        <v>262.77391304347515</v>
      </c>
      <c r="AN324">
        <v>97.993913043478273</v>
      </c>
      <c r="AO324">
        <v>345.09999999999997</v>
      </c>
      <c r="AP324">
        <v>97.993913043478273</v>
      </c>
      <c r="AQ324">
        <v>33634.299999999996</v>
      </c>
      <c r="AR324">
        <v>1542.1</v>
      </c>
      <c r="AS324">
        <v>97.993913043478273</v>
      </c>
      <c r="AT324">
        <v>126.66499999999998</v>
      </c>
      <c r="AU324">
        <v>618.24</v>
      </c>
      <c r="AV324">
        <v>10635.8</v>
      </c>
      <c r="AW324">
        <v>304.29000000000178</v>
      </c>
      <c r="AX324">
        <v>4647.2999999999993</v>
      </c>
      <c r="AY324">
        <v>256.86347826086961</v>
      </c>
      <c r="AZ324">
        <v>97.993913043478273</v>
      </c>
      <c r="BA324">
        <v>407.11999999999466</v>
      </c>
      <c r="BB324">
        <v>351.58260869565504</v>
      </c>
      <c r="BC324">
        <v>3980.2608695652175</v>
      </c>
      <c r="BD324">
        <v>244.99999999999997</v>
      </c>
      <c r="BE324">
        <v>111.803738317757</v>
      </c>
      <c r="BF324">
        <v>97.993913043478273</v>
      </c>
      <c r="BG324">
        <v>97.993913043478273</v>
      </c>
      <c r="BH324">
        <v>772.8</v>
      </c>
      <c r="BI324">
        <v>97.993913043478273</v>
      </c>
      <c r="BJ324">
        <v>1040.2608695652175</v>
      </c>
      <c r="BK324">
        <v>129.62962962962962</v>
      </c>
      <c r="BL324">
        <v>4397.333333333333</v>
      </c>
      <c r="BM324">
        <v>3450.2999999999997</v>
      </c>
      <c r="BN324">
        <v>721.28000000000418</v>
      </c>
      <c r="BO324">
        <v>348.95</v>
      </c>
      <c r="BP324">
        <v>817.78260869570875</v>
      </c>
      <c r="BQ324">
        <v>112.693</v>
      </c>
      <c r="BR324">
        <v>58.124347826086961</v>
      </c>
      <c r="BS324">
        <v>2347816.7999999998</v>
      </c>
      <c r="BT324">
        <v>24249.539999999848</v>
      </c>
      <c r="BU324" s="13" t="str">
        <f>WSP[[#This Row],[Tier]]&amp;" - "&amp;DOLLAR(WSP[[#This Row],[United States]],2)&amp;" USD"</f>
        <v>322 - $112.69 USD</v>
      </c>
    </row>
    <row r="325" spans="1:73" x14ac:dyDescent="0.25">
      <c r="A325">
        <v>323</v>
      </c>
      <c r="B325">
        <v>113.04299999999999</v>
      </c>
      <c r="C325">
        <v>8591.7999999999993</v>
      </c>
      <c r="D325">
        <v>739.55</v>
      </c>
      <c r="E325">
        <v>147.76363636363632</v>
      </c>
      <c r="F325">
        <v>98.29826086956524</v>
      </c>
      <c r="G325">
        <v>9894.5</v>
      </c>
      <c r="H325">
        <v>98.29826086956524</v>
      </c>
      <c r="I325">
        <v>225.39999999999998</v>
      </c>
      <c r="J325">
        <v>147.45652173913044</v>
      </c>
      <c r="K325">
        <v>113.04299999999999</v>
      </c>
      <c r="L325">
        <v>63454.999999999993</v>
      </c>
      <c r="M325" t="s">
        <v>530</v>
      </c>
      <c r="N325">
        <v>182980</v>
      </c>
      <c r="O325">
        <v>56525</v>
      </c>
      <c r="P325">
        <v>678.3</v>
      </c>
      <c r="Q325">
        <v>98.29826086956524</v>
      </c>
      <c r="R325">
        <v>1965.4782608695652</v>
      </c>
      <c r="S325">
        <v>579.78260869565224</v>
      </c>
      <c r="T325">
        <v>717.32499999999993</v>
      </c>
      <c r="U325">
        <v>98.29826086956524</v>
      </c>
      <c r="V325">
        <v>98.29826086956524</v>
      </c>
      <c r="W325">
        <v>98.29826086956524</v>
      </c>
      <c r="X325">
        <v>98.29826086956524</v>
      </c>
      <c r="Y325">
        <v>98.29826086956524</v>
      </c>
      <c r="Z325">
        <v>1223.9499999999998</v>
      </c>
      <c r="AA325">
        <v>19654.782608695652</v>
      </c>
      <c r="AB325">
        <v>14695.8</v>
      </c>
      <c r="AC325">
        <v>3311</v>
      </c>
      <c r="AD325">
        <v>1109500</v>
      </c>
      <c r="AE325">
        <v>98.29826086956524</v>
      </c>
      <c r="AF325">
        <v>544.25</v>
      </c>
      <c r="AG325">
        <v>98.29826086956524</v>
      </c>
      <c r="AH325">
        <v>10766.666666666666</v>
      </c>
      <c r="AI325">
        <v>16886.8</v>
      </c>
      <c r="AJ325">
        <v>101436.36363636363</v>
      </c>
      <c r="AK325">
        <v>98.29826086956524</v>
      </c>
      <c r="AL325">
        <v>129.95370370370367</v>
      </c>
      <c r="AM325">
        <v>263.59565217390997</v>
      </c>
      <c r="AN325">
        <v>98.29826086956524</v>
      </c>
      <c r="AO325">
        <v>346.15</v>
      </c>
      <c r="AP325">
        <v>98.29826086956524</v>
      </c>
      <c r="AQ325">
        <v>33739.299999999996</v>
      </c>
      <c r="AR325">
        <v>1547</v>
      </c>
      <c r="AS325">
        <v>98.29826086956524</v>
      </c>
      <c r="AT325">
        <v>127.01499999999999</v>
      </c>
      <c r="AU325">
        <v>619.64</v>
      </c>
      <c r="AV325">
        <v>10669.05</v>
      </c>
      <c r="AW325">
        <v>305.23500000000178</v>
      </c>
      <c r="AX325">
        <v>4661.2999999999993</v>
      </c>
      <c r="AY325">
        <v>257.47217391304349</v>
      </c>
      <c r="AZ325">
        <v>98.29826086956524</v>
      </c>
      <c r="BA325">
        <v>408.37999999999465</v>
      </c>
      <c r="BB325">
        <v>352.67826086956813</v>
      </c>
      <c r="BC325">
        <v>3992.434782608696</v>
      </c>
      <c r="BD325">
        <v>245.35</v>
      </c>
      <c r="BE325">
        <v>112.13084112149531</v>
      </c>
      <c r="BF325">
        <v>98.29826086956524</v>
      </c>
      <c r="BG325">
        <v>98.29826086956524</v>
      </c>
      <c r="BH325">
        <v>774.55</v>
      </c>
      <c r="BI325">
        <v>98.29826086956524</v>
      </c>
      <c r="BJ325">
        <v>1043.304347826087</v>
      </c>
      <c r="BK325">
        <v>129.95370370370367</v>
      </c>
      <c r="BL325">
        <v>4412.6666666666661</v>
      </c>
      <c r="BM325">
        <v>3460.7999999999997</v>
      </c>
      <c r="BN325">
        <v>723.52000000000419</v>
      </c>
      <c r="BO325">
        <v>350.17499999999995</v>
      </c>
      <c r="BP325">
        <v>820.3695652174481</v>
      </c>
      <c r="BQ325">
        <v>113.04299999999999</v>
      </c>
      <c r="BR325">
        <v>58.276521739130438</v>
      </c>
      <c r="BS325">
        <v>2355108.6999999997</v>
      </c>
      <c r="BT325">
        <v>24324.859999999848</v>
      </c>
      <c r="BU325" s="13" t="str">
        <f>WSP[[#This Row],[Tier]]&amp;" - "&amp;DOLLAR(WSP[[#This Row],[United States]],2)&amp;" USD"</f>
        <v>323 - $113.04 USD</v>
      </c>
    </row>
    <row r="326" spans="1:73" x14ac:dyDescent="0.25">
      <c r="A326">
        <v>324</v>
      </c>
      <c r="B326">
        <v>113.393</v>
      </c>
      <c r="C326">
        <v>8618.4</v>
      </c>
      <c r="D326">
        <v>741.3</v>
      </c>
      <c r="E326">
        <v>148.24090909090907</v>
      </c>
      <c r="F326">
        <v>98.602608695652179</v>
      </c>
      <c r="G326">
        <v>9926</v>
      </c>
      <c r="H326">
        <v>98.602608695652179</v>
      </c>
      <c r="I326">
        <v>226.1</v>
      </c>
      <c r="J326">
        <v>147.91304347826087</v>
      </c>
      <c r="K326">
        <v>113.393</v>
      </c>
      <c r="L326">
        <v>63629.999999999993</v>
      </c>
      <c r="M326" t="s">
        <v>530</v>
      </c>
      <c r="N326">
        <v>183330</v>
      </c>
      <c r="O326">
        <v>56700</v>
      </c>
      <c r="P326">
        <v>680.4</v>
      </c>
      <c r="Q326">
        <v>98.602608695652179</v>
      </c>
      <c r="R326">
        <v>1971.5652173913043</v>
      </c>
      <c r="S326">
        <v>581.304347826087</v>
      </c>
      <c r="T326">
        <v>719.59999999999991</v>
      </c>
      <c r="U326">
        <v>98.602608695652179</v>
      </c>
      <c r="V326">
        <v>98.602608695652179</v>
      </c>
      <c r="W326">
        <v>98.602608695652179</v>
      </c>
      <c r="X326">
        <v>98.602608695652179</v>
      </c>
      <c r="Y326">
        <v>98.602608695652179</v>
      </c>
      <c r="Z326">
        <v>1228.5</v>
      </c>
      <c r="AA326">
        <v>19715.652173913044</v>
      </c>
      <c r="AB326">
        <v>14741.3</v>
      </c>
      <c r="AC326">
        <v>3318</v>
      </c>
      <c r="AD326">
        <v>1113000</v>
      </c>
      <c r="AE326">
        <v>98.602608695652179</v>
      </c>
      <c r="AF326">
        <v>546</v>
      </c>
      <c r="AG326">
        <v>98.602608695652179</v>
      </c>
      <c r="AH326">
        <v>10799.999999999998</v>
      </c>
      <c r="AI326">
        <v>16939.3</v>
      </c>
      <c r="AJ326">
        <v>101754.54545454544</v>
      </c>
      <c r="AK326">
        <v>98.602608695652179</v>
      </c>
      <c r="AL326">
        <v>130.27777777777774</v>
      </c>
      <c r="AM326">
        <v>264.41739130434473</v>
      </c>
      <c r="AN326">
        <v>98.602608695652179</v>
      </c>
      <c r="AO326">
        <v>347.2</v>
      </c>
      <c r="AP326">
        <v>98.602608695652179</v>
      </c>
      <c r="AQ326">
        <v>33844.299999999996</v>
      </c>
      <c r="AR326">
        <v>1551.8999999999999</v>
      </c>
      <c r="AS326">
        <v>98.602608695652179</v>
      </c>
      <c r="AT326">
        <v>127.36499999999998</v>
      </c>
      <c r="AU326">
        <v>621.04</v>
      </c>
      <c r="AV326">
        <v>10702.3</v>
      </c>
      <c r="AW326">
        <v>306.18000000000177</v>
      </c>
      <c r="AX326">
        <v>4675.2999999999993</v>
      </c>
      <c r="AY326">
        <v>258.08086956521737</v>
      </c>
      <c r="AZ326">
        <v>98.602608695652179</v>
      </c>
      <c r="BA326">
        <v>409.63999999999459</v>
      </c>
      <c r="BB326">
        <v>353.77391304348123</v>
      </c>
      <c r="BC326">
        <v>4004.608695652174</v>
      </c>
      <c r="BD326">
        <v>245.7</v>
      </c>
      <c r="BE326">
        <v>112.45794392523364</v>
      </c>
      <c r="BF326">
        <v>98.602608695652179</v>
      </c>
      <c r="BG326">
        <v>98.602608695652179</v>
      </c>
      <c r="BH326">
        <v>776.3</v>
      </c>
      <c r="BI326">
        <v>98.602608695652179</v>
      </c>
      <c r="BJ326">
        <v>1046.3478260869565</v>
      </c>
      <c r="BK326">
        <v>130.27777777777774</v>
      </c>
      <c r="BL326">
        <v>4427.9999999999991</v>
      </c>
      <c r="BM326">
        <v>3471.2999999999997</v>
      </c>
      <c r="BN326">
        <v>725.7600000000042</v>
      </c>
      <c r="BO326">
        <v>351.4</v>
      </c>
      <c r="BP326">
        <v>822.95652173918756</v>
      </c>
      <c r="BQ326">
        <v>113.393</v>
      </c>
      <c r="BR326">
        <v>58.428695652173921</v>
      </c>
      <c r="BS326">
        <v>2362400.5999999996</v>
      </c>
      <c r="BT326">
        <v>24400.179999999847</v>
      </c>
      <c r="BU326" s="13" t="str">
        <f>WSP[[#This Row],[Tier]]&amp;" - "&amp;DOLLAR(WSP[[#This Row],[United States]],2)&amp;" USD"</f>
        <v>324 - $113.39 USD</v>
      </c>
    </row>
    <row r="327" spans="1:73" x14ac:dyDescent="0.25">
      <c r="A327">
        <v>325</v>
      </c>
      <c r="B327">
        <v>113.74299999999999</v>
      </c>
      <c r="C327">
        <v>8645</v>
      </c>
      <c r="D327">
        <v>743.05</v>
      </c>
      <c r="E327">
        <v>148.71818181818179</v>
      </c>
      <c r="F327">
        <v>98.906956521739133</v>
      </c>
      <c r="G327">
        <v>9957.5</v>
      </c>
      <c r="H327">
        <v>98.906956521739133</v>
      </c>
      <c r="I327">
        <v>226.79999999999998</v>
      </c>
      <c r="J327">
        <v>148.36956521739128</v>
      </c>
      <c r="K327">
        <v>113.74299999999999</v>
      </c>
      <c r="L327">
        <v>63804.999999999993</v>
      </c>
      <c r="M327" t="s">
        <v>530</v>
      </c>
      <c r="N327">
        <v>183680</v>
      </c>
      <c r="O327">
        <v>56875</v>
      </c>
      <c r="P327">
        <v>682.5</v>
      </c>
      <c r="Q327">
        <v>98.906956521739133</v>
      </c>
      <c r="R327">
        <v>1977.6521739130435</v>
      </c>
      <c r="S327">
        <v>582.82608695652175</v>
      </c>
      <c r="T327">
        <v>721.875</v>
      </c>
      <c r="U327">
        <v>98.906956521739133</v>
      </c>
      <c r="V327">
        <v>98.906956521739133</v>
      </c>
      <c r="W327">
        <v>98.906956521739133</v>
      </c>
      <c r="X327">
        <v>98.906956521739133</v>
      </c>
      <c r="Y327">
        <v>98.906956521739133</v>
      </c>
      <c r="Z327">
        <v>1233.05</v>
      </c>
      <c r="AA327">
        <v>19776.521739130436</v>
      </c>
      <c r="AB327">
        <v>14786.8</v>
      </c>
      <c r="AC327">
        <v>3325</v>
      </c>
      <c r="AD327">
        <v>1116500</v>
      </c>
      <c r="AE327">
        <v>98.906956521739133</v>
      </c>
      <c r="AF327">
        <v>547.75</v>
      </c>
      <c r="AG327">
        <v>98.906956521739133</v>
      </c>
      <c r="AH327">
        <v>10833.333333333332</v>
      </c>
      <c r="AI327">
        <v>16991.8</v>
      </c>
      <c r="AJ327">
        <v>102072.72727272725</v>
      </c>
      <c r="AK327">
        <v>98.906956521739133</v>
      </c>
      <c r="AL327">
        <v>130.60185185185182</v>
      </c>
      <c r="AM327">
        <v>265.23913043477944</v>
      </c>
      <c r="AN327">
        <v>98.906956521739133</v>
      </c>
      <c r="AO327">
        <v>348.25</v>
      </c>
      <c r="AP327">
        <v>98.906956521739133</v>
      </c>
      <c r="AQ327">
        <v>33949.299999999996</v>
      </c>
      <c r="AR327">
        <v>1556.8</v>
      </c>
      <c r="AS327">
        <v>98.906956521739133</v>
      </c>
      <c r="AT327">
        <v>127.71499999999999</v>
      </c>
      <c r="AU327">
        <v>622.43999999999994</v>
      </c>
      <c r="AV327">
        <v>10735.55</v>
      </c>
      <c r="AW327">
        <v>307.12500000000182</v>
      </c>
      <c r="AX327">
        <v>4689.2999999999993</v>
      </c>
      <c r="AY327">
        <v>258.6895652173913</v>
      </c>
      <c r="AZ327">
        <v>98.906956521739133</v>
      </c>
      <c r="BA327">
        <v>410.89999999999458</v>
      </c>
      <c r="BB327">
        <v>354.86956521739427</v>
      </c>
      <c r="BC327">
        <v>4016.7826086956525</v>
      </c>
      <c r="BD327">
        <v>246.04999999999998</v>
      </c>
      <c r="BE327">
        <v>112.78504672897195</v>
      </c>
      <c r="BF327">
        <v>98.906956521739133</v>
      </c>
      <c r="BG327">
        <v>98.906956521739133</v>
      </c>
      <c r="BH327">
        <v>778.05</v>
      </c>
      <c r="BI327">
        <v>98.906956521739133</v>
      </c>
      <c r="BJ327">
        <v>1049.391304347826</v>
      </c>
      <c r="BK327">
        <v>130.60185185185182</v>
      </c>
      <c r="BL327">
        <v>4443.333333333333</v>
      </c>
      <c r="BM327">
        <v>3481.7999999999997</v>
      </c>
      <c r="BN327">
        <v>728.00000000000421</v>
      </c>
      <c r="BO327">
        <v>352.625</v>
      </c>
      <c r="BP327">
        <v>825.5434782609268</v>
      </c>
      <c r="BQ327">
        <v>113.74299999999999</v>
      </c>
      <c r="BR327">
        <v>58.580869565217398</v>
      </c>
      <c r="BS327">
        <v>2369692.5</v>
      </c>
      <c r="BT327">
        <v>24475.499999999847</v>
      </c>
      <c r="BU327" s="13" t="str">
        <f>WSP[[#This Row],[Tier]]&amp;" - "&amp;DOLLAR(WSP[[#This Row],[United States]],2)&amp;" USD"</f>
        <v>325 - $113.74 USD</v>
      </c>
    </row>
    <row r="328" spans="1:73" x14ac:dyDescent="0.25">
      <c r="A328">
        <v>326</v>
      </c>
      <c r="B328">
        <v>114.093</v>
      </c>
      <c r="C328">
        <v>8671.5999999999985</v>
      </c>
      <c r="D328">
        <v>744.8</v>
      </c>
      <c r="E328">
        <v>149.19545454545451</v>
      </c>
      <c r="F328">
        <v>99.211304347826086</v>
      </c>
      <c r="G328">
        <v>9989</v>
      </c>
      <c r="H328">
        <v>99.211304347826086</v>
      </c>
      <c r="I328">
        <v>227.49999999999997</v>
      </c>
      <c r="J328">
        <v>148.82608695652175</v>
      </c>
      <c r="K328">
        <v>114.093</v>
      </c>
      <c r="L328">
        <v>63979.999999999993</v>
      </c>
      <c r="M328" t="s">
        <v>530</v>
      </c>
      <c r="N328">
        <v>184030</v>
      </c>
      <c r="O328">
        <v>57050</v>
      </c>
      <c r="P328">
        <v>684.59999999999991</v>
      </c>
      <c r="Q328">
        <v>99.211304347826086</v>
      </c>
      <c r="R328">
        <v>1983.7391304347825</v>
      </c>
      <c r="S328">
        <v>584.3478260869565</v>
      </c>
      <c r="T328">
        <v>724.15</v>
      </c>
      <c r="U328">
        <v>99.211304347826086</v>
      </c>
      <c r="V328">
        <v>99.211304347826086</v>
      </c>
      <c r="W328">
        <v>99.211304347826086</v>
      </c>
      <c r="X328">
        <v>99.211304347826086</v>
      </c>
      <c r="Y328">
        <v>99.211304347826086</v>
      </c>
      <c r="Z328">
        <v>1237.5999999999999</v>
      </c>
      <c r="AA328">
        <v>19837.391304347828</v>
      </c>
      <c r="AB328">
        <v>14832.3</v>
      </c>
      <c r="AC328">
        <v>3332</v>
      </c>
      <c r="AD328">
        <v>1120000</v>
      </c>
      <c r="AE328">
        <v>99.211304347826086</v>
      </c>
      <c r="AF328">
        <v>549.5</v>
      </c>
      <c r="AG328">
        <v>99.211304347826086</v>
      </c>
      <c r="AH328">
        <v>10866.666666666666</v>
      </c>
      <c r="AI328">
        <v>17044.3</v>
      </c>
      <c r="AJ328">
        <v>102390.90909090907</v>
      </c>
      <c r="AK328">
        <v>99.211304347826086</v>
      </c>
      <c r="AL328">
        <v>130.92592592592592</v>
      </c>
      <c r="AM328">
        <v>266.0608695652142</v>
      </c>
      <c r="AN328">
        <v>99.211304347826086</v>
      </c>
      <c r="AO328">
        <v>349.29999999999995</v>
      </c>
      <c r="AP328">
        <v>99.211304347826086</v>
      </c>
      <c r="AQ328">
        <v>34054.299999999996</v>
      </c>
      <c r="AR328">
        <v>1561.6999999999998</v>
      </c>
      <c r="AS328">
        <v>99.211304347826086</v>
      </c>
      <c r="AT328">
        <v>128.065</v>
      </c>
      <c r="AU328">
        <v>623.84</v>
      </c>
      <c r="AV328">
        <v>10768.8</v>
      </c>
      <c r="AW328">
        <v>308.07000000000181</v>
      </c>
      <c r="AX328">
        <v>4703.2999999999993</v>
      </c>
      <c r="AY328">
        <v>259.29826086956524</v>
      </c>
      <c r="AZ328">
        <v>99.211304347826086</v>
      </c>
      <c r="BA328">
        <v>412.15999999999451</v>
      </c>
      <c r="BB328">
        <v>355.96521739130736</v>
      </c>
      <c r="BC328">
        <v>4028.9565217391305</v>
      </c>
      <c r="BD328">
        <v>246.39999999999998</v>
      </c>
      <c r="BE328">
        <v>113.11214953271026</v>
      </c>
      <c r="BF328">
        <v>99.211304347826086</v>
      </c>
      <c r="BG328">
        <v>99.211304347826086</v>
      </c>
      <c r="BH328">
        <v>779.8</v>
      </c>
      <c r="BI328">
        <v>99.211304347826086</v>
      </c>
      <c r="BJ328">
        <v>1052.4347826086955</v>
      </c>
      <c r="BK328">
        <v>130.92592592592592</v>
      </c>
      <c r="BL328">
        <v>4458.6666666666661</v>
      </c>
      <c r="BM328">
        <v>3492.2999999999997</v>
      </c>
      <c r="BN328">
        <v>730.24000000000433</v>
      </c>
      <c r="BO328">
        <v>353.84999999999997</v>
      </c>
      <c r="BP328">
        <v>828.13043478266627</v>
      </c>
      <c r="BQ328">
        <v>114.093</v>
      </c>
      <c r="BR328">
        <v>58.733043478260882</v>
      </c>
      <c r="BS328">
        <v>2376984.4</v>
      </c>
      <c r="BT328">
        <v>24550.819999999843</v>
      </c>
      <c r="BU328" s="13" t="str">
        <f>WSP[[#This Row],[Tier]]&amp;" - "&amp;DOLLAR(WSP[[#This Row],[United States]],2)&amp;" USD"</f>
        <v>326 - $114.09 USD</v>
      </c>
    </row>
    <row r="329" spans="1:73" x14ac:dyDescent="0.25">
      <c r="A329">
        <v>327</v>
      </c>
      <c r="B329">
        <v>114.443</v>
      </c>
      <c r="C329">
        <v>8698.1999999999989</v>
      </c>
      <c r="D329">
        <v>746.55</v>
      </c>
      <c r="E329">
        <v>149.67272727272723</v>
      </c>
      <c r="F329">
        <v>99.515652173913054</v>
      </c>
      <c r="G329">
        <v>10020.5</v>
      </c>
      <c r="H329">
        <v>99.515652173913054</v>
      </c>
      <c r="I329">
        <v>228.2</v>
      </c>
      <c r="J329">
        <v>149.28260869565219</v>
      </c>
      <c r="K329">
        <v>114.443</v>
      </c>
      <c r="L329">
        <v>64154.999999999993</v>
      </c>
      <c r="M329" t="s">
        <v>530</v>
      </c>
      <c r="N329">
        <v>184380</v>
      </c>
      <c r="O329">
        <v>57225</v>
      </c>
      <c r="P329">
        <v>686.69999999999993</v>
      </c>
      <c r="Q329">
        <v>99.515652173913054</v>
      </c>
      <c r="R329">
        <v>1989.8260869565217</v>
      </c>
      <c r="S329">
        <v>585.86956521739125</v>
      </c>
      <c r="T329">
        <v>726.42499999999995</v>
      </c>
      <c r="U329">
        <v>99.515652173913054</v>
      </c>
      <c r="V329">
        <v>99.515652173913054</v>
      </c>
      <c r="W329">
        <v>99.515652173913054</v>
      </c>
      <c r="X329">
        <v>99.515652173913054</v>
      </c>
      <c r="Y329">
        <v>99.515652173913054</v>
      </c>
      <c r="Z329">
        <v>1242.1499999999999</v>
      </c>
      <c r="AA329">
        <v>19898.260869565216</v>
      </c>
      <c r="AB329">
        <v>14877.8</v>
      </c>
      <c r="AC329">
        <v>3339</v>
      </c>
      <c r="AD329">
        <v>1123500</v>
      </c>
      <c r="AE329">
        <v>99.515652173913054</v>
      </c>
      <c r="AF329">
        <v>551.25</v>
      </c>
      <c r="AG329">
        <v>99.515652173913054</v>
      </c>
      <c r="AH329">
        <v>10899.999999999998</v>
      </c>
      <c r="AI329">
        <v>17096.8</v>
      </c>
      <c r="AJ329">
        <v>102709.09090909088</v>
      </c>
      <c r="AK329">
        <v>99.515652173913054</v>
      </c>
      <c r="AL329">
        <v>131.25</v>
      </c>
      <c r="AM329">
        <v>266.88260869564903</v>
      </c>
      <c r="AN329">
        <v>99.515652173913054</v>
      </c>
      <c r="AO329">
        <v>350.34999999999997</v>
      </c>
      <c r="AP329">
        <v>99.515652173913054</v>
      </c>
      <c r="AQ329">
        <v>34159.299999999996</v>
      </c>
      <c r="AR329">
        <v>1566.6</v>
      </c>
      <c r="AS329">
        <v>99.515652173913054</v>
      </c>
      <c r="AT329">
        <v>128.41499999999999</v>
      </c>
      <c r="AU329">
        <v>625.24</v>
      </c>
      <c r="AV329">
        <v>10802.05</v>
      </c>
      <c r="AW329">
        <v>309.01500000000186</v>
      </c>
      <c r="AX329">
        <v>4717.2999999999993</v>
      </c>
      <c r="AY329">
        <v>259.90695652173912</v>
      </c>
      <c r="AZ329">
        <v>99.515652173913054</v>
      </c>
      <c r="BA329">
        <v>413.4199999999945</v>
      </c>
      <c r="BB329">
        <v>357.06086956522046</v>
      </c>
      <c r="BC329">
        <v>4041.1304347826085</v>
      </c>
      <c r="BD329">
        <v>246.74999999999997</v>
      </c>
      <c r="BE329">
        <v>113.43925233644858</v>
      </c>
      <c r="BF329">
        <v>99.515652173913054</v>
      </c>
      <c r="BG329">
        <v>99.515652173913054</v>
      </c>
      <c r="BH329">
        <v>781.55</v>
      </c>
      <c r="BI329">
        <v>99.515652173913054</v>
      </c>
      <c r="BJ329">
        <v>1055.4782608695652</v>
      </c>
      <c r="BK329">
        <v>131.25</v>
      </c>
      <c r="BL329">
        <v>4474</v>
      </c>
      <c r="BM329">
        <v>3502.7999999999997</v>
      </c>
      <c r="BN329">
        <v>732.48000000000434</v>
      </c>
      <c r="BO329">
        <v>355.07499999999999</v>
      </c>
      <c r="BP329">
        <v>830.71739130440562</v>
      </c>
      <c r="BQ329">
        <v>114.443</v>
      </c>
      <c r="BR329">
        <v>58.885217391304359</v>
      </c>
      <c r="BS329">
        <v>2384276.2999999998</v>
      </c>
      <c r="BT329">
        <v>24626.139999999843</v>
      </c>
      <c r="BU329" s="13" t="str">
        <f>WSP[[#This Row],[Tier]]&amp;" - "&amp;DOLLAR(WSP[[#This Row],[United States]],2)&amp;" USD"</f>
        <v>327 - $114.44 USD</v>
      </c>
    </row>
    <row r="330" spans="1:73" x14ac:dyDescent="0.25">
      <c r="A330">
        <v>328</v>
      </c>
      <c r="B330">
        <v>114.79299999999999</v>
      </c>
      <c r="C330">
        <v>8724.7999999999993</v>
      </c>
      <c r="D330">
        <v>748.3</v>
      </c>
      <c r="E330">
        <v>150.14999999999998</v>
      </c>
      <c r="F330">
        <v>99.820000000000007</v>
      </c>
      <c r="G330">
        <v>10052</v>
      </c>
      <c r="H330">
        <v>99.820000000000007</v>
      </c>
      <c r="I330">
        <v>228.89999999999998</v>
      </c>
      <c r="J330">
        <v>149.7391304347826</v>
      </c>
      <c r="K330">
        <v>114.79299999999999</v>
      </c>
      <c r="L330">
        <v>64329.999999999993</v>
      </c>
      <c r="M330" t="s">
        <v>530</v>
      </c>
      <c r="N330">
        <v>184730</v>
      </c>
      <c r="O330">
        <v>57399.999999999993</v>
      </c>
      <c r="P330">
        <v>688.8</v>
      </c>
      <c r="Q330">
        <v>99.820000000000007</v>
      </c>
      <c r="R330">
        <v>1995.9130434782608</v>
      </c>
      <c r="S330">
        <v>587.39130434782612</v>
      </c>
      <c r="T330">
        <v>728.69999999999993</v>
      </c>
      <c r="U330">
        <v>99.820000000000007</v>
      </c>
      <c r="V330">
        <v>99.820000000000007</v>
      </c>
      <c r="W330">
        <v>99.820000000000007</v>
      </c>
      <c r="X330">
        <v>99.820000000000007</v>
      </c>
      <c r="Y330">
        <v>99.820000000000007</v>
      </c>
      <c r="Z330">
        <v>1246.6999999999998</v>
      </c>
      <c r="AA330">
        <v>19959.130434782608</v>
      </c>
      <c r="AB330">
        <v>14923.3</v>
      </c>
      <c r="AC330">
        <v>3346</v>
      </c>
      <c r="AD330">
        <v>1127000</v>
      </c>
      <c r="AE330">
        <v>99.820000000000007</v>
      </c>
      <c r="AF330">
        <v>553</v>
      </c>
      <c r="AG330">
        <v>99.820000000000007</v>
      </c>
      <c r="AH330">
        <v>10933.333333333332</v>
      </c>
      <c r="AI330">
        <v>17149.3</v>
      </c>
      <c r="AJ330">
        <v>103027.27272727272</v>
      </c>
      <c r="AK330">
        <v>99.820000000000007</v>
      </c>
      <c r="AL330">
        <v>131.57407407407408</v>
      </c>
      <c r="AM330">
        <v>267.70434782608373</v>
      </c>
      <c r="AN330">
        <v>99.820000000000007</v>
      </c>
      <c r="AO330">
        <v>351.4</v>
      </c>
      <c r="AP330">
        <v>99.820000000000007</v>
      </c>
      <c r="AQ330">
        <v>34264.299999999996</v>
      </c>
      <c r="AR330">
        <v>1571.5</v>
      </c>
      <c r="AS330">
        <v>99.820000000000007</v>
      </c>
      <c r="AT330">
        <v>128.76499999999999</v>
      </c>
      <c r="AU330">
        <v>626.64</v>
      </c>
      <c r="AV330">
        <v>10835.3</v>
      </c>
      <c r="AW330">
        <v>309.96000000000186</v>
      </c>
      <c r="AX330">
        <v>4731.2999999999993</v>
      </c>
      <c r="AY330">
        <v>260.51565217391305</v>
      </c>
      <c r="AZ330">
        <v>99.820000000000007</v>
      </c>
      <c r="BA330">
        <v>414.67999999999449</v>
      </c>
      <c r="BB330">
        <v>358.15652173913355</v>
      </c>
      <c r="BC330">
        <v>4053.304347826087</v>
      </c>
      <c r="BD330">
        <v>247.1</v>
      </c>
      <c r="BE330">
        <v>113.76635514018692</v>
      </c>
      <c r="BF330">
        <v>99.820000000000007</v>
      </c>
      <c r="BG330">
        <v>99.820000000000007</v>
      </c>
      <c r="BH330">
        <v>783.3</v>
      </c>
      <c r="BI330">
        <v>99.820000000000007</v>
      </c>
      <c r="BJ330">
        <v>1058.521739130435</v>
      </c>
      <c r="BK330">
        <v>131.57407407407408</v>
      </c>
      <c r="BL330">
        <v>4489.333333333333</v>
      </c>
      <c r="BM330">
        <v>3513.2999999999997</v>
      </c>
      <c r="BN330">
        <v>734.72000000000435</v>
      </c>
      <c r="BO330">
        <v>356.29999999999995</v>
      </c>
      <c r="BP330">
        <v>833.30434782614509</v>
      </c>
      <c r="BQ330">
        <v>114.79299999999999</v>
      </c>
      <c r="BR330">
        <v>59.037391304347828</v>
      </c>
      <c r="BS330">
        <v>2391568.1999999997</v>
      </c>
      <c r="BT330">
        <v>24701.459999999843</v>
      </c>
      <c r="BU330" s="13" t="str">
        <f>WSP[[#This Row],[Tier]]&amp;" - "&amp;DOLLAR(WSP[[#This Row],[United States]],2)&amp;" USD"</f>
        <v>328 - $114.79 USD</v>
      </c>
    </row>
    <row r="331" spans="1:73" x14ac:dyDescent="0.25">
      <c r="A331">
        <v>329</v>
      </c>
      <c r="B331">
        <v>115.143</v>
      </c>
      <c r="C331">
        <v>8751.4</v>
      </c>
      <c r="D331">
        <v>750.05</v>
      </c>
      <c r="E331">
        <v>150.6272727272727</v>
      </c>
      <c r="F331">
        <v>100.12434782608698</v>
      </c>
      <c r="G331">
        <v>10083.5</v>
      </c>
      <c r="H331">
        <v>100.12434782608698</v>
      </c>
      <c r="I331">
        <v>229.6</v>
      </c>
      <c r="J331">
        <v>150.19565217391306</v>
      </c>
      <c r="K331">
        <v>115.143</v>
      </c>
      <c r="L331">
        <v>64504.999999999993</v>
      </c>
      <c r="M331" t="s">
        <v>530</v>
      </c>
      <c r="N331">
        <v>185080</v>
      </c>
      <c r="O331">
        <v>57574.999999999993</v>
      </c>
      <c r="P331">
        <v>690.9</v>
      </c>
      <c r="Q331">
        <v>100.12434782608698</v>
      </c>
      <c r="R331">
        <v>2001.9999999999998</v>
      </c>
      <c r="S331">
        <v>588.91304347826087</v>
      </c>
      <c r="T331">
        <v>730.97499999999991</v>
      </c>
      <c r="U331">
        <v>100.12434782608698</v>
      </c>
      <c r="V331">
        <v>100.12434782608698</v>
      </c>
      <c r="W331">
        <v>100.12434782608698</v>
      </c>
      <c r="X331">
        <v>100.12434782608698</v>
      </c>
      <c r="Y331">
        <v>100.12434782608698</v>
      </c>
      <c r="Z331">
        <v>1251.25</v>
      </c>
      <c r="AA331">
        <v>20020</v>
      </c>
      <c r="AB331">
        <v>14968.8</v>
      </c>
      <c r="AC331">
        <v>3353</v>
      </c>
      <c r="AD331">
        <v>1130500</v>
      </c>
      <c r="AE331">
        <v>100.12434782608698</v>
      </c>
      <c r="AF331">
        <v>554.75</v>
      </c>
      <c r="AG331">
        <v>100.12434782608698</v>
      </c>
      <c r="AH331">
        <v>10966.666666666666</v>
      </c>
      <c r="AI331">
        <v>17201.8</v>
      </c>
      <c r="AJ331">
        <v>103345.45454545453</v>
      </c>
      <c r="AK331">
        <v>100.12434782608698</v>
      </c>
      <c r="AL331">
        <v>131.89814814814815</v>
      </c>
      <c r="AM331">
        <v>268.5260869565185</v>
      </c>
      <c r="AN331">
        <v>100.12434782608698</v>
      </c>
      <c r="AO331">
        <v>352.45</v>
      </c>
      <c r="AP331">
        <v>100.12434782608698</v>
      </c>
      <c r="AQ331">
        <v>34369.299999999996</v>
      </c>
      <c r="AR331">
        <v>1576.3999999999999</v>
      </c>
      <c r="AS331">
        <v>100.12434782608698</v>
      </c>
      <c r="AT331">
        <v>129.11499999999998</v>
      </c>
      <c r="AU331">
        <v>628.04</v>
      </c>
      <c r="AV331">
        <v>10868.55</v>
      </c>
      <c r="AW331">
        <v>310.90500000000185</v>
      </c>
      <c r="AX331">
        <v>4745.2999999999993</v>
      </c>
      <c r="AY331">
        <v>261.12434782608699</v>
      </c>
      <c r="AZ331">
        <v>100.12434782608698</v>
      </c>
      <c r="BA331">
        <v>415.93999999999443</v>
      </c>
      <c r="BB331">
        <v>359.25217391304659</v>
      </c>
      <c r="BC331">
        <v>4065.478260869565</v>
      </c>
      <c r="BD331">
        <v>247.45</v>
      </c>
      <c r="BE331">
        <v>114.09345794392523</v>
      </c>
      <c r="BF331">
        <v>100.12434782608698</v>
      </c>
      <c r="BG331">
        <v>100.12434782608698</v>
      </c>
      <c r="BH331">
        <v>785.05</v>
      </c>
      <c r="BI331">
        <v>100.12434782608698</v>
      </c>
      <c r="BJ331">
        <v>1061.5652173913045</v>
      </c>
      <c r="BK331">
        <v>131.89814814814815</v>
      </c>
      <c r="BL331">
        <v>4504.6666666666661</v>
      </c>
      <c r="BM331">
        <v>3523.7999999999997</v>
      </c>
      <c r="BN331">
        <v>736.96000000000436</v>
      </c>
      <c r="BO331">
        <v>357.52499999999998</v>
      </c>
      <c r="BP331">
        <v>835.89130434788444</v>
      </c>
      <c r="BQ331">
        <v>115.143</v>
      </c>
      <c r="BR331">
        <v>59.189565217391305</v>
      </c>
      <c r="BS331">
        <v>2398860.0999999996</v>
      </c>
      <c r="BT331">
        <v>24776.779999999842</v>
      </c>
      <c r="BU331" s="13" t="str">
        <f>WSP[[#This Row],[Tier]]&amp;" - "&amp;DOLLAR(WSP[[#This Row],[United States]],2)&amp;" USD"</f>
        <v>329 - $115.14 USD</v>
      </c>
    </row>
    <row r="332" spans="1:73" x14ac:dyDescent="0.25">
      <c r="A332">
        <v>330</v>
      </c>
      <c r="B332">
        <v>115.49299999999999</v>
      </c>
      <c r="C332">
        <v>8778</v>
      </c>
      <c r="D332">
        <v>751.8</v>
      </c>
      <c r="E332">
        <v>151.10454545454544</v>
      </c>
      <c r="F332">
        <v>100.42869565217393</v>
      </c>
      <c r="G332">
        <v>10115</v>
      </c>
      <c r="H332">
        <v>100.42869565217393</v>
      </c>
      <c r="I332">
        <v>230.29999999999998</v>
      </c>
      <c r="J332">
        <v>150.65217391304347</v>
      </c>
      <c r="K332">
        <v>115.49299999999999</v>
      </c>
      <c r="L332">
        <v>64679.999999999993</v>
      </c>
      <c r="M332" t="s">
        <v>530</v>
      </c>
      <c r="N332">
        <v>185430</v>
      </c>
      <c r="O332">
        <v>57749.999999999993</v>
      </c>
      <c r="P332">
        <v>693</v>
      </c>
      <c r="Q332">
        <v>100.42869565217393</v>
      </c>
      <c r="R332">
        <v>2008.0869565217392</v>
      </c>
      <c r="S332">
        <v>590.43478260869563</v>
      </c>
      <c r="T332">
        <v>733.25</v>
      </c>
      <c r="U332">
        <v>100.42869565217393</v>
      </c>
      <c r="V332">
        <v>100.42869565217393</v>
      </c>
      <c r="W332">
        <v>100.42869565217393</v>
      </c>
      <c r="X332">
        <v>100.42869565217393</v>
      </c>
      <c r="Y332">
        <v>100.42869565217393</v>
      </c>
      <c r="Z332">
        <v>1255.8</v>
      </c>
      <c r="AA332">
        <v>20080.869565217392</v>
      </c>
      <c r="AB332">
        <v>15014.3</v>
      </c>
      <c r="AC332">
        <v>3360</v>
      </c>
      <c r="AD332">
        <v>1134000</v>
      </c>
      <c r="AE332">
        <v>100.42869565217393</v>
      </c>
      <c r="AF332">
        <v>556.5</v>
      </c>
      <c r="AG332">
        <v>100.42869565217393</v>
      </c>
      <c r="AH332">
        <v>10999.999999999998</v>
      </c>
      <c r="AI332">
        <v>17254.3</v>
      </c>
      <c r="AJ332">
        <v>103663.63636363635</v>
      </c>
      <c r="AK332">
        <v>100.42869565217393</v>
      </c>
      <c r="AL332">
        <v>132.2222222222222</v>
      </c>
      <c r="AM332">
        <v>269.34782608695326</v>
      </c>
      <c r="AN332">
        <v>100.42869565217393</v>
      </c>
      <c r="AO332">
        <v>353.5</v>
      </c>
      <c r="AP332">
        <v>100.42869565217393</v>
      </c>
      <c r="AQ332">
        <v>34474.299999999996</v>
      </c>
      <c r="AR332">
        <v>1581.3</v>
      </c>
      <c r="AS332">
        <v>100.42869565217393</v>
      </c>
      <c r="AT332">
        <v>129.46499999999997</v>
      </c>
      <c r="AU332">
        <v>629.43999999999994</v>
      </c>
      <c r="AV332">
        <v>10901.8</v>
      </c>
      <c r="AW332">
        <v>311.8500000000019</v>
      </c>
      <c r="AX332">
        <v>4759.2999999999993</v>
      </c>
      <c r="AY332">
        <v>261.73304347826092</v>
      </c>
      <c r="AZ332">
        <v>100.42869565217393</v>
      </c>
      <c r="BA332">
        <v>417.19999999999442</v>
      </c>
      <c r="BB332">
        <v>360.34782608695974</v>
      </c>
      <c r="BC332">
        <v>4077.6521739130435</v>
      </c>
      <c r="BD332">
        <v>247.79999999999998</v>
      </c>
      <c r="BE332">
        <v>114.42056074766354</v>
      </c>
      <c r="BF332">
        <v>100.42869565217393</v>
      </c>
      <c r="BG332">
        <v>100.42869565217393</v>
      </c>
      <c r="BH332">
        <v>786.8</v>
      </c>
      <c r="BI332">
        <v>100.42869565217393</v>
      </c>
      <c r="BJ332">
        <v>1064.608695652174</v>
      </c>
      <c r="BK332">
        <v>132.2222222222222</v>
      </c>
      <c r="BL332">
        <v>4519.9999999999991</v>
      </c>
      <c r="BM332">
        <v>3534.2999999999997</v>
      </c>
      <c r="BN332">
        <v>739.20000000000437</v>
      </c>
      <c r="BO332">
        <v>358.75</v>
      </c>
      <c r="BP332">
        <v>838.47826086962391</v>
      </c>
      <c r="BQ332">
        <v>115.49299999999999</v>
      </c>
      <c r="BR332">
        <v>59.341739130434789</v>
      </c>
      <c r="BS332">
        <v>2406152</v>
      </c>
      <c r="BT332">
        <v>24852.099999999842</v>
      </c>
      <c r="BU332" s="13" t="str">
        <f>WSP[[#This Row],[Tier]]&amp;" - "&amp;DOLLAR(WSP[[#This Row],[United States]],2)&amp;" USD"</f>
        <v>330 - $115.49 USD</v>
      </c>
    </row>
    <row r="333" spans="1:73" x14ac:dyDescent="0.25">
      <c r="A333">
        <v>331</v>
      </c>
      <c r="B333">
        <v>115.843</v>
      </c>
      <c r="C333">
        <v>8804.5999999999985</v>
      </c>
      <c r="D333">
        <v>753.55</v>
      </c>
      <c r="E333">
        <v>151.58181818181814</v>
      </c>
      <c r="F333">
        <v>100.73304347826087</v>
      </c>
      <c r="G333">
        <v>10146.5</v>
      </c>
      <c r="H333">
        <v>100.73304347826087</v>
      </c>
      <c r="I333">
        <v>230.99999999999997</v>
      </c>
      <c r="J333">
        <v>151.10869565217391</v>
      </c>
      <c r="K333">
        <v>115.843</v>
      </c>
      <c r="L333">
        <v>64854.999999999993</v>
      </c>
      <c r="M333" t="s">
        <v>530</v>
      </c>
      <c r="N333">
        <v>185780</v>
      </c>
      <c r="O333">
        <v>57924.999999999993</v>
      </c>
      <c r="P333">
        <v>695.09999999999991</v>
      </c>
      <c r="Q333">
        <v>100.73304347826087</v>
      </c>
      <c r="R333">
        <v>2014.1739130434785</v>
      </c>
      <c r="S333">
        <v>591.95652173913038</v>
      </c>
      <c r="T333">
        <v>735.52499999999998</v>
      </c>
      <c r="U333">
        <v>100.73304347826087</v>
      </c>
      <c r="V333">
        <v>100.73304347826087</v>
      </c>
      <c r="W333">
        <v>100.73304347826087</v>
      </c>
      <c r="X333">
        <v>100.73304347826087</v>
      </c>
      <c r="Y333">
        <v>100.73304347826087</v>
      </c>
      <c r="Z333">
        <v>1260.3499999999999</v>
      </c>
      <c r="AA333">
        <v>20141.739130434784</v>
      </c>
      <c r="AB333">
        <v>15059.8</v>
      </c>
      <c r="AC333">
        <v>3367</v>
      </c>
      <c r="AD333">
        <v>1137500</v>
      </c>
      <c r="AE333">
        <v>100.73304347826087</v>
      </c>
      <c r="AF333">
        <v>558.25</v>
      </c>
      <c r="AG333">
        <v>100.73304347826087</v>
      </c>
      <c r="AH333">
        <v>11033.333333333332</v>
      </c>
      <c r="AI333">
        <v>17306.8</v>
      </c>
      <c r="AJ333">
        <v>103981.81818181816</v>
      </c>
      <c r="AK333">
        <v>100.73304347826087</v>
      </c>
      <c r="AL333">
        <v>132.54629629629628</v>
      </c>
      <c r="AM333">
        <v>270.16956521738803</v>
      </c>
      <c r="AN333">
        <v>100.73304347826087</v>
      </c>
      <c r="AO333">
        <v>354.54999999999995</v>
      </c>
      <c r="AP333">
        <v>100.73304347826087</v>
      </c>
      <c r="AQ333">
        <v>34579.299999999996</v>
      </c>
      <c r="AR333">
        <v>1586.1999999999998</v>
      </c>
      <c r="AS333">
        <v>100.73304347826087</v>
      </c>
      <c r="AT333">
        <v>129.815</v>
      </c>
      <c r="AU333">
        <v>630.84</v>
      </c>
      <c r="AV333">
        <v>10935.05</v>
      </c>
      <c r="AW333">
        <v>312.79500000000189</v>
      </c>
      <c r="AX333">
        <v>4773.2999999999993</v>
      </c>
      <c r="AY333">
        <v>262.3417391304348</v>
      </c>
      <c r="AZ333">
        <v>100.73304347826087</v>
      </c>
      <c r="BA333">
        <v>418.45999999999435</v>
      </c>
      <c r="BB333">
        <v>361.44347826087278</v>
      </c>
      <c r="BC333">
        <v>4089.8260869565215</v>
      </c>
      <c r="BD333">
        <v>248.14999999999998</v>
      </c>
      <c r="BE333">
        <v>114.74766355140186</v>
      </c>
      <c r="BF333">
        <v>100.73304347826087</v>
      </c>
      <c r="BG333">
        <v>100.73304347826087</v>
      </c>
      <c r="BH333">
        <v>788.55</v>
      </c>
      <c r="BI333">
        <v>100.73304347826087</v>
      </c>
      <c r="BJ333">
        <v>1067.6521739130435</v>
      </c>
      <c r="BK333">
        <v>132.54629629629628</v>
      </c>
      <c r="BL333">
        <v>4535.3333333333321</v>
      </c>
      <c r="BM333">
        <v>3544.7999999999997</v>
      </c>
      <c r="BN333">
        <v>741.44000000000449</v>
      </c>
      <c r="BO333">
        <v>359.97499999999997</v>
      </c>
      <c r="BP333">
        <v>841.06521739136338</v>
      </c>
      <c r="BQ333">
        <v>115.843</v>
      </c>
      <c r="BR333">
        <v>59.493913043478265</v>
      </c>
      <c r="BS333">
        <v>2413443.9</v>
      </c>
      <c r="BT333">
        <v>24927.419999999838</v>
      </c>
      <c r="BU333" s="13" t="str">
        <f>WSP[[#This Row],[Tier]]&amp;" - "&amp;DOLLAR(WSP[[#This Row],[United States]],2)&amp;" USD"</f>
        <v>331 - $115.84 USD</v>
      </c>
    </row>
    <row r="334" spans="1:73" x14ac:dyDescent="0.25">
      <c r="A334">
        <v>332</v>
      </c>
      <c r="B334">
        <v>116.193</v>
      </c>
      <c r="C334">
        <v>8831.1999999999989</v>
      </c>
      <c r="D334">
        <v>755.3</v>
      </c>
      <c r="E334">
        <v>152.05909090909088</v>
      </c>
      <c r="F334">
        <v>101.03739130434782</v>
      </c>
      <c r="G334">
        <v>10178</v>
      </c>
      <c r="H334">
        <v>101.03739130434782</v>
      </c>
      <c r="I334">
        <v>231.7</v>
      </c>
      <c r="J334">
        <v>151.56521739130434</v>
      </c>
      <c r="K334">
        <v>116.193</v>
      </c>
      <c r="L334">
        <v>65029.999999999993</v>
      </c>
      <c r="M334" t="s">
        <v>530</v>
      </c>
      <c r="N334">
        <v>186130</v>
      </c>
      <c r="O334">
        <v>58099.999999999993</v>
      </c>
      <c r="P334">
        <v>697.19999999999993</v>
      </c>
      <c r="Q334">
        <v>101.03739130434782</v>
      </c>
      <c r="R334">
        <v>2020.2608695652175</v>
      </c>
      <c r="S334">
        <v>593.47826086956513</v>
      </c>
      <c r="T334">
        <v>737.8</v>
      </c>
      <c r="U334">
        <v>101.03739130434782</v>
      </c>
      <c r="V334">
        <v>101.03739130434782</v>
      </c>
      <c r="W334">
        <v>101.03739130434782</v>
      </c>
      <c r="X334">
        <v>101.03739130434782</v>
      </c>
      <c r="Y334">
        <v>101.03739130434782</v>
      </c>
      <c r="Z334">
        <v>1264.8999999999999</v>
      </c>
      <c r="AA334">
        <v>20202.608695652172</v>
      </c>
      <c r="AB334">
        <v>15105.3</v>
      </c>
      <c r="AC334">
        <v>3374</v>
      </c>
      <c r="AD334">
        <v>1141000</v>
      </c>
      <c r="AE334">
        <v>101.03739130434782</v>
      </c>
      <c r="AF334">
        <v>560</v>
      </c>
      <c r="AG334">
        <v>101.03739130434782</v>
      </c>
      <c r="AH334">
        <v>11066.666666666666</v>
      </c>
      <c r="AI334">
        <v>17359.3</v>
      </c>
      <c r="AJ334">
        <v>104300</v>
      </c>
      <c r="AK334">
        <v>101.03739130434782</v>
      </c>
      <c r="AL334">
        <v>132.87037037037035</v>
      </c>
      <c r="AM334">
        <v>270.99130434782279</v>
      </c>
      <c r="AN334">
        <v>101.03739130434782</v>
      </c>
      <c r="AO334">
        <v>355.59999999999997</v>
      </c>
      <c r="AP334">
        <v>101.03739130434782</v>
      </c>
      <c r="AQ334">
        <v>34684.299999999996</v>
      </c>
      <c r="AR334">
        <v>1591.1</v>
      </c>
      <c r="AS334">
        <v>101.03739130434782</v>
      </c>
      <c r="AT334">
        <v>130.16499999999999</v>
      </c>
      <c r="AU334">
        <v>632.24</v>
      </c>
      <c r="AV334">
        <v>10968.3</v>
      </c>
      <c r="AW334">
        <v>313.74000000000194</v>
      </c>
      <c r="AX334">
        <v>4787.2999999999993</v>
      </c>
      <c r="AY334">
        <v>262.95043478260868</v>
      </c>
      <c r="AZ334">
        <v>101.03739130434782</v>
      </c>
      <c r="BA334">
        <v>419.71999999999434</v>
      </c>
      <c r="BB334">
        <v>362.53913043478587</v>
      </c>
      <c r="BC334">
        <v>4102</v>
      </c>
      <c r="BD334">
        <v>248.49999999999997</v>
      </c>
      <c r="BE334">
        <v>115.07476635514018</v>
      </c>
      <c r="BF334">
        <v>101.03739130434782</v>
      </c>
      <c r="BG334">
        <v>101.03739130434782</v>
      </c>
      <c r="BH334">
        <v>790.3</v>
      </c>
      <c r="BI334">
        <v>101.03739130434782</v>
      </c>
      <c r="BJ334">
        <v>1070.695652173913</v>
      </c>
      <c r="BK334">
        <v>132.87037037037035</v>
      </c>
      <c r="BL334">
        <v>4550.6666666666661</v>
      </c>
      <c r="BM334">
        <v>3555.2999999999997</v>
      </c>
      <c r="BN334">
        <v>743.6800000000045</v>
      </c>
      <c r="BO334">
        <v>361.2</v>
      </c>
      <c r="BP334">
        <v>843.65217391310273</v>
      </c>
      <c r="BQ334">
        <v>116.193</v>
      </c>
      <c r="BR334">
        <v>59.646086956521749</v>
      </c>
      <c r="BS334">
        <v>2420735.7999999998</v>
      </c>
      <c r="BT334">
        <v>25002.739999999838</v>
      </c>
      <c r="BU334" s="13" t="str">
        <f>WSP[[#This Row],[Tier]]&amp;" - "&amp;DOLLAR(WSP[[#This Row],[United States]],2)&amp;" USD"</f>
        <v>332 - $116.19 USD</v>
      </c>
    </row>
    <row r="335" spans="1:73" x14ac:dyDescent="0.25">
      <c r="A335">
        <v>333</v>
      </c>
      <c r="B335">
        <v>116.54299999999999</v>
      </c>
      <c r="C335">
        <v>8857.7999999999993</v>
      </c>
      <c r="D335">
        <v>757.05</v>
      </c>
      <c r="E335">
        <v>152.5363636363636</v>
      </c>
      <c r="F335">
        <v>101.34173913043479</v>
      </c>
      <c r="G335">
        <v>10209.5</v>
      </c>
      <c r="H335">
        <v>101.34173913043479</v>
      </c>
      <c r="I335">
        <v>232.39999999999998</v>
      </c>
      <c r="J335">
        <v>152.02173913043478</v>
      </c>
      <c r="K335">
        <v>116.54299999999999</v>
      </c>
      <c r="L335">
        <v>65204.999999999993</v>
      </c>
      <c r="M335" t="s">
        <v>530</v>
      </c>
      <c r="N335">
        <v>186480</v>
      </c>
      <c r="O335">
        <v>58274.999999999993</v>
      </c>
      <c r="P335">
        <v>699.3</v>
      </c>
      <c r="Q335">
        <v>101.34173913043479</v>
      </c>
      <c r="R335">
        <v>2026.3478260869565</v>
      </c>
      <c r="S335">
        <v>595</v>
      </c>
      <c r="T335">
        <v>740.07499999999993</v>
      </c>
      <c r="U335">
        <v>101.34173913043479</v>
      </c>
      <c r="V335">
        <v>101.34173913043479</v>
      </c>
      <c r="W335">
        <v>101.34173913043479</v>
      </c>
      <c r="X335">
        <v>101.34173913043479</v>
      </c>
      <c r="Y335">
        <v>101.34173913043479</v>
      </c>
      <c r="Z335">
        <v>1269.4499999999998</v>
      </c>
      <c r="AA335">
        <v>20263.478260869564</v>
      </c>
      <c r="AB335">
        <v>15150.8</v>
      </c>
      <c r="AC335">
        <v>3381</v>
      </c>
      <c r="AD335">
        <v>1144500</v>
      </c>
      <c r="AE335">
        <v>101.34173913043479</v>
      </c>
      <c r="AF335">
        <v>561.75</v>
      </c>
      <c r="AG335">
        <v>101.34173913043479</v>
      </c>
      <c r="AH335">
        <v>11100</v>
      </c>
      <c r="AI335">
        <v>17411.8</v>
      </c>
      <c r="AJ335">
        <v>104618.18181818181</v>
      </c>
      <c r="AK335">
        <v>101.34173913043479</v>
      </c>
      <c r="AL335">
        <v>133.19444444444443</v>
      </c>
      <c r="AM335">
        <v>271.81304347825755</v>
      </c>
      <c r="AN335">
        <v>101.34173913043479</v>
      </c>
      <c r="AO335">
        <v>356.65</v>
      </c>
      <c r="AP335">
        <v>101.34173913043479</v>
      </c>
      <c r="AQ335">
        <v>34789.299999999996</v>
      </c>
      <c r="AR335">
        <v>1596</v>
      </c>
      <c r="AS335">
        <v>101.34173913043479</v>
      </c>
      <c r="AT335">
        <v>130.51499999999999</v>
      </c>
      <c r="AU335">
        <v>633.64</v>
      </c>
      <c r="AV335">
        <v>11001.55</v>
      </c>
      <c r="AW335">
        <v>314.68500000000193</v>
      </c>
      <c r="AX335">
        <v>4801.2999999999993</v>
      </c>
      <c r="AY335">
        <v>263.55913043478262</v>
      </c>
      <c r="AZ335">
        <v>101.34173913043479</v>
      </c>
      <c r="BA335">
        <v>420.97999999999433</v>
      </c>
      <c r="BB335">
        <v>363.63478260869897</v>
      </c>
      <c r="BC335">
        <v>4114.1739130434789</v>
      </c>
      <c r="BD335">
        <v>248.85</v>
      </c>
      <c r="BE335">
        <v>115.4018691588785</v>
      </c>
      <c r="BF335">
        <v>101.34173913043479</v>
      </c>
      <c r="BG335">
        <v>101.34173913043479</v>
      </c>
      <c r="BH335">
        <v>792.05</v>
      </c>
      <c r="BI335">
        <v>101.34173913043479</v>
      </c>
      <c r="BJ335">
        <v>1073.7391304347827</v>
      </c>
      <c r="BK335">
        <v>133.19444444444443</v>
      </c>
      <c r="BL335">
        <v>4565.9999999999991</v>
      </c>
      <c r="BM335">
        <v>3565.7999999999997</v>
      </c>
      <c r="BN335">
        <v>745.92000000000451</v>
      </c>
      <c r="BO335">
        <v>362.42499999999995</v>
      </c>
      <c r="BP335">
        <v>846.2391304348422</v>
      </c>
      <c r="BQ335">
        <v>116.54299999999999</v>
      </c>
      <c r="BR335">
        <v>59.798260869565226</v>
      </c>
      <c r="BS335">
        <v>2428027.6999999997</v>
      </c>
      <c r="BT335">
        <v>25078.059999999838</v>
      </c>
      <c r="BU335" s="13" t="str">
        <f>WSP[[#This Row],[Tier]]&amp;" - "&amp;DOLLAR(WSP[[#This Row],[United States]],2)&amp;" USD"</f>
        <v>333 - $116.54 USD</v>
      </c>
    </row>
    <row r="336" spans="1:73" x14ac:dyDescent="0.25">
      <c r="A336">
        <v>334</v>
      </c>
      <c r="B336">
        <v>116.893</v>
      </c>
      <c r="C336">
        <v>8884.4</v>
      </c>
      <c r="D336">
        <v>758.8</v>
      </c>
      <c r="E336">
        <v>153.01363636363632</v>
      </c>
      <c r="F336">
        <v>101.64608695652174</v>
      </c>
      <c r="G336">
        <v>10241</v>
      </c>
      <c r="H336">
        <v>101.64608695652174</v>
      </c>
      <c r="I336">
        <v>233.1</v>
      </c>
      <c r="J336">
        <v>152.47826086956522</v>
      </c>
      <c r="K336">
        <v>116.893</v>
      </c>
      <c r="L336">
        <v>65379.999999999993</v>
      </c>
      <c r="M336" t="s">
        <v>530</v>
      </c>
      <c r="N336">
        <v>186830</v>
      </c>
      <c r="O336">
        <v>58449.999999999993</v>
      </c>
      <c r="P336">
        <v>701.4</v>
      </c>
      <c r="Q336">
        <v>101.64608695652174</v>
      </c>
      <c r="R336">
        <v>2032.4347826086957</v>
      </c>
      <c r="S336">
        <v>596.52173913043487</v>
      </c>
      <c r="T336">
        <v>742.34999999999991</v>
      </c>
      <c r="U336">
        <v>101.64608695652174</v>
      </c>
      <c r="V336">
        <v>101.64608695652174</v>
      </c>
      <c r="W336">
        <v>101.64608695652174</v>
      </c>
      <c r="X336">
        <v>101.64608695652174</v>
      </c>
      <c r="Y336">
        <v>101.64608695652174</v>
      </c>
      <c r="Z336">
        <v>1274</v>
      </c>
      <c r="AA336">
        <v>20324.347826086956</v>
      </c>
      <c r="AB336">
        <v>15196.3</v>
      </c>
      <c r="AC336">
        <v>3388</v>
      </c>
      <c r="AD336">
        <v>1148000</v>
      </c>
      <c r="AE336">
        <v>101.64608695652174</v>
      </c>
      <c r="AF336">
        <v>563.5</v>
      </c>
      <c r="AG336">
        <v>101.64608695652174</v>
      </c>
      <c r="AH336">
        <v>11133.333333333332</v>
      </c>
      <c r="AI336">
        <v>17464.3</v>
      </c>
      <c r="AJ336">
        <v>104936.36363636362</v>
      </c>
      <c r="AK336">
        <v>101.64608695652174</v>
      </c>
      <c r="AL336">
        <v>133.5185185185185</v>
      </c>
      <c r="AM336">
        <v>272.63478260869232</v>
      </c>
      <c r="AN336">
        <v>101.64608695652174</v>
      </c>
      <c r="AO336">
        <v>357.7</v>
      </c>
      <c r="AP336">
        <v>101.64608695652174</v>
      </c>
      <c r="AQ336">
        <v>34894.299999999996</v>
      </c>
      <c r="AR336">
        <v>1600.8999999999999</v>
      </c>
      <c r="AS336">
        <v>101.64608695652174</v>
      </c>
      <c r="AT336">
        <v>130.86499999999998</v>
      </c>
      <c r="AU336">
        <v>635.04</v>
      </c>
      <c r="AV336">
        <v>11034.8</v>
      </c>
      <c r="AW336">
        <v>315.63000000000193</v>
      </c>
      <c r="AX336">
        <v>4815.2999999999993</v>
      </c>
      <c r="AY336">
        <v>264.16782608695655</v>
      </c>
      <c r="AZ336">
        <v>101.64608695652174</v>
      </c>
      <c r="BA336">
        <v>422.23999999999427</v>
      </c>
      <c r="BB336">
        <v>364.73043478261206</v>
      </c>
      <c r="BC336">
        <v>4126.347826086957</v>
      </c>
      <c r="BD336">
        <v>249.2</v>
      </c>
      <c r="BE336">
        <v>115.72897196261681</v>
      </c>
      <c r="BF336">
        <v>101.64608695652174</v>
      </c>
      <c r="BG336">
        <v>101.64608695652174</v>
      </c>
      <c r="BH336">
        <v>793.8</v>
      </c>
      <c r="BI336">
        <v>101.64608695652174</v>
      </c>
      <c r="BJ336">
        <v>1076.7826086956522</v>
      </c>
      <c r="BK336">
        <v>133.5185185185185</v>
      </c>
      <c r="BL336">
        <v>4581.333333333333</v>
      </c>
      <c r="BM336">
        <v>3576.2999999999997</v>
      </c>
      <c r="BN336">
        <v>748.16000000000452</v>
      </c>
      <c r="BO336">
        <v>363.65</v>
      </c>
      <c r="BP336">
        <v>848.82608695658155</v>
      </c>
      <c r="BQ336">
        <v>116.893</v>
      </c>
      <c r="BR336">
        <v>59.950434782608703</v>
      </c>
      <c r="BS336">
        <v>2435319.5999999996</v>
      </c>
      <c r="BT336">
        <v>25153.379999999837</v>
      </c>
      <c r="BU336" s="13" t="str">
        <f>WSP[[#This Row],[Tier]]&amp;" - "&amp;DOLLAR(WSP[[#This Row],[United States]],2)&amp;" USD"</f>
        <v>334 - $116.89 USD</v>
      </c>
    </row>
    <row r="337" spans="1:73" x14ac:dyDescent="0.25">
      <c r="A337">
        <v>335</v>
      </c>
      <c r="B337">
        <v>117.24299999999999</v>
      </c>
      <c r="C337">
        <v>8911</v>
      </c>
      <c r="D337">
        <v>760.55</v>
      </c>
      <c r="E337">
        <v>153.49090909090907</v>
      </c>
      <c r="F337">
        <v>101.95043478260871</v>
      </c>
      <c r="G337">
        <v>10272.5</v>
      </c>
      <c r="H337">
        <v>101.95043478260871</v>
      </c>
      <c r="I337">
        <v>233.79999999999998</v>
      </c>
      <c r="J337">
        <v>152.93478260869566</v>
      </c>
      <c r="K337">
        <v>117.24299999999999</v>
      </c>
      <c r="L337">
        <v>65555</v>
      </c>
      <c r="M337" t="s">
        <v>530</v>
      </c>
      <c r="N337">
        <v>187180</v>
      </c>
      <c r="O337">
        <v>58624.999999999993</v>
      </c>
      <c r="P337">
        <v>703.5</v>
      </c>
      <c r="Q337">
        <v>101.95043478260871</v>
      </c>
      <c r="R337">
        <v>2038.5217391304348</v>
      </c>
      <c r="S337">
        <v>598.04347826086962</v>
      </c>
      <c r="T337">
        <v>744.625</v>
      </c>
      <c r="U337">
        <v>101.95043478260871</v>
      </c>
      <c r="V337">
        <v>101.95043478260871</v>
      </c>
      <c r="W337">
        <v>101.95043478260871</v>
      </c>
      <c r="X337">
        <v>101.95043478260871</v>
      </c>
      <c r="Y337">
        <v>101.95043478260871</v>
      </c>
      <c r="Z337">
        <v>1278.55</v>
      </c>
      <c r="AA337">
        <v>20385.217391304348</v>
      </c>
      <c r="AB337">
        <v>15241.8</v>
      </c>
      <c r="AC337">
        <v>3395</v>
      </c>
      <c r="AD337">
        <v>1151500</v>
      </c>
      <c r="AE337">
        <v>101.95043478260871</v>
      </c>
      <c r="AF337">
        <v>565.25</v>
      </c>
      <c r="AG337">
        <v>101.95043478260871</v>
      </c>
      <c r="AH337">
        <v>11166.666666666666</v>
      </c>
      <c r="AI337">
        <v>17516.8</v>
      </c>
      <c r="AJ337">
        <v>105254.54545454544</v>
      </c>
      <c r="AK337">
        <v>101.95043478260871</v>
      </c>
      <c r="AL337">
        <v>133.84259259259258</v>
      </c>
      <c r="AM337">
        <v>273.45652173912708</v>
      </c>
      <c r="AN337">
        <v>101.95043478260871</v>
      </c>
      <c r="AO337">
        <v>358.75</v>
      </c>
      <c r="AP337">
        <v>101.95043478260871</v>
      </c>
      <c r="AQ337">
        <v>34999.299999999996</v>
      </c>
      <c r="AR337">
        <v>1605.8</v>
      </c>
      <c r="AS337">
        <v>101.95043478260871</v>
      </c>
      <c r="AT337">
        <v>131.21499999999997</v>
      </c>
      <c r="AU337">
        <v>636.43999999999994</v>
      </c>
      <c r="AV337">
        <v>11068.05</v>
      </c>
      <c r="AW337">
        <v>316.57500000000198</v>
      </c>
      <c r="AX337">
        <v>4829.2999999999993</v>
      </c>
      <c r="AY337">
        <v>264.77652173913043</v>
      </c>
      <c r="AZ337">
        <v>101.95043478260871</v>
      </c>
      <c r="BA337">
        <v>423.49999999999426</v>
      </c>
      <c r="BB337">
        <v>365.8260869565251</v>
      </c>
      <c r="BC337">
        <v>4138.521739130435</v>
      </c>
      <c r="BD337">
        <v>249.54999999999998</v>
      </c>
      <c r="BE337">
        <v>116.05607476635512</v>
      </c>
      <c r="BF337">
        <v>101.95043478260871</v>
      </c>
      <c r="BG337">
        <v>101.95043478260871</v>
      </c>
      <c r="BH337">
        <v>795.55</v>
      </c>
      <c r="BI337">
        <v>101.95043478260871</v>
      </c>
      <c r="BJ337">
        <v>1079.8260869565217</v>
      </c>
      <c r="BK337">
        <v>133.84259259259258</v>
      </c>
      <c r="BL337">
        <v>4596.6666666666661</v>
      </c>
      <c r="BM337">
        <v>3586.7999999999997</v>
      </c>
      <c r="BN337">
        <v>750.40000000000452</v>
      </c>
      <c r="BO337">
        <v>364.875</v>
      </c>
      <c r="BP337">
        <v>851.41304347832101</v>
      </c>
      <c r="BQ337">
        <v>117.24299999999999</v>
      </c>
      <c r="BR337">
        <v>60.102608695652172</v>
      </c>
      <c r="BS337">
        <v>2442611.5</v>
      </c>
      <c r="BT337">
        <v>25228.699999999837</v>
      </c>
      <c r="BU337" s="13" t="str">
        <f>WSP[[#This Row],[Tier]]&amp;" - "&amp;DOLLAR(WSP[[#This Row],[United States]],2)&amp;" USD"</f>
        <v>335 - $117.24 USD</v>
      </c>
    </row>
    <row r="338" spans="1:73" x14ac:dyDescent="0.25">
      <c r="A338">
        <v>336</v>
      </c>
      <c r="B338">
        <v>117.593</v>
      </c>
      <c r="C338">
        <v>8937.5999999999985</v>
      </c>
      <c r="D338">
        <v>762.3</v>
      </c>
      <c r="E338">
        <v>153.96818181818179</v>
      </c>
      <c r="F338">
        <v>102.25478260869566</v>
      </c>
      <c r="G338">
        <v>10304</v>
      </c>
      <c r="H338">
        <v>102.25478260869566</v>
      </c>
      <c r="I338">
        <v>234.49999999999997</v>
      </c>
      <c r="J338">
        <v>153.39130434782609</v>
      </c>
      <c r="K338">
        <v>117.593</v>
      </c>
      <c r="L338">
        <v>65730</v>
      </c>
      <c r="M338" t="s">
        <v>530</v>
      </c>
      <c r="N338">
        <v>187530</v>
      </c>
      <c r="O338">
        <v>58799.999999999993</v>
      </c>
      <c r="P338">
        <v>705.59999999999991</v>
      </c>
      <c r="Q338">
        <v>102.25478260869566</v>
      </c>
      <c r="R338">
        <v>2044.608695652174</v>
      </c>
      <c r="S338">
        <v>599.56521739130437</v>
      </c>
      <c r="T338">
        <v>746.9</v>
      </c>
      <c r="U338">
        <v>102.25478260869566</v>
      </c>
      <c r="V338">
        <v>102.25478260869566</v>
      </c>
      <c r="W338">
        <v>102.25478260869566</v>
      </c>
      <c r="X338">
        <v>102.25478260869566</v>
      </c>
      <c r="Y338">
        <v>102.25478260869566</v>
      </c>
      <c r="Z338">
        <v>1283.0999999999999</v>
      </c>
      <c r="AA338">
        <v>20446.08695652174</v>
      </c>
      <c r="AB338">
        <v>15287.3</v>
      </c>
      <c r="AC338">
        <v>3402</v>
      </c>
      <c r="AD338">
        <v>1155000</v>
      </c>
      <c r="AE338">
        <v>102.25478260869566</v>
      </c>
      <c r="AF338">
        <v>567</v>
      </c>
      <c r="AG338">
        <v>102.25478260869566</v>
      </c>
      <c r="AH338">
        <v>11200</v>
      </c>
      <c r="AI338">
        <v>17569.3</v>
      </c>
      <c r="AJ338">
        <v>105572.72727272725</v>
      </c>
      <c r="AK338">
        <v>102.25478260869566</v>
      </c>
      <c r="AL338">
        <v>134.16666666666666</v>
      </c>
      <c r="AM338">
        <v>274.27826086956185</v>
      </c>
      <c r="AN338">
        <v>102.25478260869566</v>
      </c>
      <c r="AO338">
        <v>359.79999999999995</v>
      </c>
      <c r="AP338">
        <v>102.25478260869566</v>
      </c>
      <c r="AQ338">
        <v>35104.299999999996</v>
      </c>
      <c r="AR338">
        <v>1610.6999999999998</v>
      </c>
      <c r="AS338">
        <v>102.25478260869566</v>
      </c>
      <c r="AT338">
        <v>131.565</v>
      </c>
      <c r="AU338">
        <v>637.84</v>
      </c>
      <c r="AV338">
        <v>11101.3</v>
      </c>
      <c r="AW338">
        <v>317.52000000000197</v>
      </c>
      <c r="AX338">
        <v>4843.2999999999993</v>
      </c>
      <c r="AY338">
        <v>265.38521739130437</v>
      </c>
      <c r="AZ338">
        <v>102.25478260869566</v>
      </c>
      <c r="BA338">
        <v>424.75999999999419</v>
      </c>
      <c r="BB338">
        <v>366.92173913043825</v>
      </c>
      <c r="BC338">
        <v>4150.695652173913</v>
      </c>
      <c r="BD338">
        <v>249.89999999999998</v>
      </c>
      <c r="BE338">
        <v>116.38317757009344</v>
      </c>
      <c r="BF338">
        <v>102.25478260869566</v>
      </c>
      <c r="BG338">
        <v>102.25478260869566</v>
      </c>
      <c r="BH338">
        <v>797.3</v>
      </c>
      <c r="BI338">
        <v>102.25478260869566</v>
      </c>
      <c r="BJ338">
        <v>1082.8695652173913</v>
      </c>
      <c r="BK338">
        <v>134.16666666666666</v>
      </c>
      <c r="BL338">
        <v>4612</v>
      </c>
      <c r="BM338">
        <v>3597.2999999999997</v>
      </c>
      <c r="BN338">
        <v>752.64000000000465</v>
      </c>
      <c r="BO338">
        <v>366.09999999999997</v>
      </c>
      <c r="BP338">
        <v>854.00000000006048</v>
      </c>
      <c r="BQ338">
        <v>117.593</v>
      </c>
      <c r="BR338">
        <v>60.254782608695656</v>
      </c>
      <c r="BS338">
        <v>2449903.4</v>
      </c>
      <c r="BT338">
        <v>25304.019999999833</v>
      </c>
      <c r="BU338" s="13" t="str">
        <f>WSP[[#This Row],[Tier]]&amp;" - "&amp;DOLLAR(WSP[[#This Row],[United States]],2)&amp;" USD"</f>
        <v>336 - $117.59 USD</v>
      </c>
    </row>
    <row r="339" spans="1:73" x14ac:dyDescent="0.25">
      <c r="A339">
        <v>337</v>
      </c>
      <c r="B339">
        <v>117.943</v>
      </c>
      <c r="C339">
        <v>8964.1999999999989</v>
      </c>
      <c r="D339">
        <v>764.05</v>
      </c>
      <c r="E339">
        <v>154.44545454545451</v>
      </c>
      <c r="F339">
        <v>102.55913043478262</v>
      </c>
      <c r="G339">
        <v>10335.5</v>
      </c>
      <c r="H339">
        <v>102.55913043478262</v>
      </c>
      <c r="I339">
        <v>235.2</v>
      </c>
      <c r="J339">
        <v>153.84782608695653</v>
      </c>
      <c r="K339">
        <v>117.943</v>
      </c>
      <c r="L339">
        <v>65905</v>
      </c>
      <c r="M339" t="s">
        <v>530</v>
      </c>
      <c r="N339">
        <v>187880</v>
      </c>
      <c r="O339">
        <v>58974.999999999993</v>
      </c>
      <c r="P339">
        <v>707.69999999999993</v>
      </c>
      <c r="Q339">
        <v>102.55913043478262</v>
      </c>
      <c r="R339">
        <v>2050.695652173913</v>
      </c>
      <c r="S339">
        <v>601.08695652173913</v>
      </c>
      <c r="T339">
        <v>749.17499999999995</v>
      </c>
      <c r="U339">
        <v>102.55913043478262</v>
      </c>
      <c r="V339">
        <v>102.55913043478262</v>
      </c>
      <c r="W339">
        <v>102.55913043478262</v>
      </c>
      <c r="X339">
        <v>102.55913043478262</v>
      </c>
      <c r="Y339">
        <v>102.55913043478262</v>
      </c>
      <c r="Z339">
        <v>1287.6499999999999</v>
      </c>
      <c r="AA339">
        <v>20506.956521739128</v>
      </c>
      <c r="AB339">
        <v>15332.8</v>
      </c>
      <c r="AC339">
        <v>3409</v>
      </c>
      <c r="AD339">
        <v>1158500</v>
      </c>
      <c r="AE339">
        <v>102.55913043478262</v>
      </c>
      <c r="AF339">
        <v>568.75</v>
      </c>
      <c r="AG339">
        <v>102.55913043478262</v>
      </c>
      <c r="AH339">
        <v>11233.333333333332</v>
      </c>
      <c r="AI339">
        <v>17621.8</v>
      </c>
      <c r="AJ339">
        <v>105890.90909090907</v>
      </c>
      <c r="AK339">
        <v>102.55913043478262</v>
      </c>
      <c r="AL339">
        <v>134.49074074074073</v>
      </c>
      <c r="AM339">
        <v>275.09999999999661</v>
      </c>
      <c r="AN339">
        <v>102.55913043478262</v>
      </c>
      <c r="AO339">
        <v>360.84999999999997</v>
      </c>
      <c r="AP339">
        <v>102.55913043478262</v>
      </c>
      <c r="AQ339">
        <v>35209.299999999996</v>
      </c>
      <c r="AR339">
        <v>1615.6</v>
      </c>
      <c r="AS339">
        <v>102.55913043478262</v>
      </c>
      <c r="AT339">
        <v>131.91499999999999</v>
      </c>
      <c r="AU339">
        <v>639.24</v>
      </c>
      <c r="AV339">
        <v>11134.55</v>
      </c>
      <c r="AW339">
        <v>318.46500000000202</v>
      </c>
      <c r="AX339">
        <v>4857.2999999999993</v>
      </c>
      <c r="AY339">
        <v>265.9939130434783</v>
      </c>
      <c r="AZ339">
        <v>102.55913043478262</v>
      </c>
      <c r="BA339">
        <v>426.01999999999418</v>
      </c>
      <c r="BB339">
        <v>368.01739130435129</v>
      </c>
      <c r="BC339">
        <v>4162.869565217391</v>
      </c>
      <c r="BD339">
        <v>250.24999999999997</v>
      </c>
      <c r="BE339">
        <v>116.71028037383176</v>
      </c>
      <c r="BF339">
        <v>102.55913043478262</v>
      </c>
      <c r="BG339">
        <v>102.55913043478262</v>
      </c>
      <c r="BH339">
        <v>799.05</v>
      </c>
      <c r="BI339">
        <v>102.55913043478262</v>
      </c>
      <c r="BJ339">
        <v>1085.9130434782608</v>
      </c>
      <c r="BK339">
        <v>134.49074074074073</v>
      </c>
      <c r="BL339">
        <v>4627.333333333333</v>
      </c>
      <c r="BM339">
        <v>3607.7999999999997</v>
      </c>
      <c r="BN339">
        <v>754.88000000000466</v>
      </c>
      <c r="BO339">
        <v>367.32499999999999</v>
      </c>
      <c r="BP339">
        <v>856.58695652179972</v>
      </c>
      <c r="BQ339">
        <v>117.943</v>
      </c>
      <c r="BR339">
        <v>60.406956521739133</v>
      </c>
      <c r="BS339">
        <v>2457195.2999999998</v>
      </c>
      <c r="BT339">
        <v>25379.339999999833</v>
      </c>
      <c r="BU339" s="13" t="str">
        <f>WSP[[#This Row],[Tier]]&amp;" - "&amp;DOLLAR(WSP[[#This Row],[United States]],2)&amp;" USD"</f>
        <v>337 - $117.94 USD</v>
      </c>
    </row>
    <row r="340" spans="1:73" x14ac:dyDescent="0.25">
      <c r="A340">
        <v>338</v>
      </c>
      <c r="B340">
        <v>118.29299999999999</v>
      </c>
      <c r="C340">
        <v>8990.7999999999993</v>
      </c>
      <c r="D340">
        <v>765.8</v>
      </c>
      <c r="E340">
        <v>154.92272727272723</v>
      </c>
      <c r="F340">
        <v>102.86347826086958</v>
      </c>
      <c r="G340">
        <v>10367</v>
      </c>
      <c r="H340">
        <v>102.86347826086958</v>
      </c>
      <c r="I340">
        <v>235.89999999999998</v>
      </c>
      <c r="J340">
        <v>154.30434782608694</v>
      </c>
      <c r="K340">
        <v>118.29299999999999</v>
      </c>
      <c r="L340">
        <v>66080</v>
      </c>
      <c r="M340" t="s">
        <v>530</v>
      </c>
      <c r="N340">
        <v>188230</v>
      </c>
      <c r="O340">
        <v>59149.999999999993</v>
      </c>
      <c r="P340">
        <v>709.8</v>
      </c>
      <c r="Q340">
        <v>102.86347826086958</v>
      </c>
      <c r="R340">
        <v>2056.782608695652</v>
      </c>
      <c r="S340">
        <v>602.60869565217388</v>
      </c>
      <c r="T340">
        <v>751.44999999999993</v>
      </c>
      <c r="U340">
        <v>102.86347826086958</v>
      </c>
      <c r="V340">
        <v>102.86347826086958</v>
      </c>
      <c r="W340">
        <v>102.86347826086958</v>
      </c>
      <c r="X340">
        <v>102.86347826086958</v>
      </c>
      <c r="Y340">
        <v>102.86347826086958</v>
      </c>
      <c r="Z340">
        <v>1292.1999999999998</v>
      </c>
      <c r="AA340">
        <v>20567.82608695652</v>
      </c>
      <c r="AB340">
        <v>15378.3</v>
      </c>
      <c r="AC340">
        <v>3416</v>
      </c>
      <c r="AD340">
        <v>1162000</v>
      </c>
      <c r="AE340">
        <v>102.86347826086958</v>
      </c>
      <c r="AF340">
        <v>570.5</v>
      </c>
      <c r="AG340">
        <v>102.86347826086958</v>
      </c>
      <c r="AH340">
        <v>11266.666666666666</v>
      </c>
      <c r="AI340">
        <v>17674.3</v>
      </c>
      <c r="AJ340">
        <v>106209.09090909088</v>
      </c>
      <c r="AK340">
        <v>102.86347826086958</v>
      </c>
      <c r="AL340">
        <v>134.81481481481481</v>
      </c>
      <c r="AM340">
        <v>275.92173913043138</v>
      </c>
      <c r="AN340">
        <v>102.86347826086958</v>
      </c>
      <c r="AO340">
        <v>361.9</v>
      </c>
      <c r="AP340">
        <v>102.86347826086958</v>
      </c>
      <c r="AQ340">
        <v>35314.299999999996</v>
      </c>
      <c r="AR340">
        <v>1620.5</v>
      </c>
      <c r="AS340">
        <v>102.86347826086958</v>
      </c>
      <c r="AT340">
        <v>132.26499999999999</v>
      </c>
      <c r="AU340">
        <v>640.64</v>
      </c>
      <c r="AV340">
        <v>11167.8</v>
      </c>
      <c r="AW340">
        <v>319.41000000000201</v>
      </c>
      <c r="AX340">
        <v>4871.2999999999993</v>
      </c>
      <c r="AY340">
        <v>266.60260869565218</v>
      </c>
      <c r="AZ340">
        <v>102.86347826086958</v>
      </c>
      <c r="BA340">
        <v>427.27999999999417</v>
      </c>
      <c r="BB340">
        <v>369.11304347826439</v>
      </c>
      <c r="BC340">
        <v>4175.04347826087</v>
      </c>
      <c r="BD340">
        <v>250.6</v>
      </c>
      <c r="BE340">
        <v>117.03738317757008</v>
      </c>
      <c r="BF340">
        <v>102.86347826086958</v>
      </c>
      <c r="BG340">
        <v>102.86347826086958</v>
      </c>
      <c r="BH340">
        <v>800.8</v>
      </c>
      <c r="BI340">
        <v>102.86347826086958</v>
      </c>
      <c r="BJ340">
        <v>1088.9565217391303</v>
      </c>
      <c r="BK340">
        <v>134.81481481481481</v>
      </c>
      <c r="BL340">
        <v>4642.6666666666661</v>
      </c>
      <c r="BM340">
        <v>3618.2999999999997</v>
      </c>
      <c r="BN340">
        <v>757.12000000000467</v>
      </c>
      <c r="BO340">
        <v>368.54999999999995</v>
      </c>
      <c r="BP340">
        <v>859.17391304353907</v>
      </c>
      <c r="BQ340">
        <v>118.29299999999999</v>
      </c>
      <c r="BR340">
        <v>60.559130434782617</v>
      </c>
      <c r="BS340">
        <v>2464487.1999999997</v>
      </c>
      <c r="BT340">
        <v>25454.659999999833</v>
      </c>
      <c r="BU340" s="13" t="str">
        <f>WSP[[#This Row],[Tier]]&amp;" - "&amp;DOLLAR(WSP[[#This Row],[United States]],2)&amp;" USD"</f>
        <v>338 - $118.29 USD</v>
      </c>
    </row>
    <row r="341" spans="1:73" x14ac:dyDescent="0.25">
      <c r="A341">
        <v>339</v>
      </c>
      <c r="B341">
        <v>118.643</v>
      </c>
      <c r="C341">
        <v>9017.4</v>
      </c>
      <c r="D341">
        <v>767.55</v>
      </c>
      <c r="E341">
        <v>155.39999999999998</v>
      </c>
      <c r="F341">
        <v>103.16782608695652</v>
      </c>
      <c r="G341">
        <v>10398.5</v>
      </c>
      <c r="H341">
        <v>103.16782608695652</v>
      </c>
      <c r="I341">
        <v>236.6</v>
      </c>
      <c r="J341">
        <v>154.7608695652174</v>
      </c>
      <c r="K341">
        <v>118.643</v>
      </c>
      <c r="L341">
        <v>66255</v>
      </c>
      <c r="M341" t="s">
        <v>530</v>
      </c>
      <c r="N341">
        <v>188580</v>
      </c>
      <c r="O341">
        <v>59324.999999999993</v>
      </c>
      <c r="P341">
        <v>711.9</v>
      </c>
      <c r="Q341">
        <v>103.16782608695652</v>
      </c>
      <c r="R341">
        <v>2062.869565217391</v>
      </c>
      <c r="S341">
        <v>604.13043478260875</v>
      </c>
      <c r="T341">
        <v>753.72499999999991</v>
      </c>
      <c r="U341">
        <v>103.16782608695652</v>
      </c>
      <c r="V341">
        <v>103.16782608695652</v>
      </c>
      <c r="W341">
        <v>103.16782608695652</v>
      </c>
      <c r="X341">
        <v>103.16782608695652</v>
      </c>
      <c r="Y341">
        <v>103.16782608695652</v>
      </c>
      <c r="Z341">
        <v>1296.75</v>
      </c>
      <c r="AA341">
        <v>20628.695652173916</v>
      </c>
      <c r="AB341">
        <v>15423.8</v>
      </c>
      <c r="AC341">
        <v>3423</v>
      </c>
      <c r="AD341">
        <v>1165500</v>
      </c>
      <c r="AE341">
        <v>103.16782608695652</v>
      </c>
      <c r="AF341">
        <v>572.25</v>
      </c>
      <c r="AG341">
        <v>103.16782608695652</v>
      </c>
      <c r="AH341">
        <v>11299.999999999998</v>
      </c>
      <c r="AI341">
        <v>17726.8</v>
      </c>
      <c r="AJ341">
        <v>106527.27272727272</v>
      </c>
      <c r="AK341">
        <v>103.16782608695652</v>
      </c>
      <c r="AL341">
        <v>135.13888888888886</v>
      </c>
      <c r="AM341">
        <v>276.74347826086608</v>
      </c>
      <c r="AN341">
        <v>103.16782608695652</v>
      </c>
      <c r="AO341">
        <v>362.95</v>
      </c>
      <c r="AP341">
        <v>103.16782608695652</v>
      </c>
      <c r="AQ341">
        <v>35419.299999999996</v>
      </c>
      <c r="AR341">
        <v>1625.3999999999999</v>
      </c>
      <c r="AS341">
        <v>103.16782608695652</v>
      </c>
      <c r="AT341">
        <v>132.61499999999998</v>
      </c>
      <c r="AU341">
        <v>642.04</v>
      </c>
      <c r="AV341">
        <v>11201.05</v>
      </c>
      <c r="AW341">
        <v>320.35500000000201</v>
      </c>
      <c r="AX341">
        <v>4885.2999999999993</v>
      </c>
      <c r="AY341">
        <v>267.21130434782606</v>
      </c>
      <c r="AZ341">
        <v>103.16782608695652</v>
      </c>
      <c r="BA341">
        <v>428.53999999999411</v>
      </c>
      <c r="BB341">
        <v>370.20869565217743</v>
      </c>
      <c r="BC341">
        <v>4187.217391304348</v>
      </c>
      <c r="BD341">
        <v>250.95</v>
      </c>
      <c r="BE341">
        <v>117.36448598130839</v>
      </c>
      <c r="BF341">
        <v>103.16782608695652</v>
      </c>
      <c r="BG341">
        <v>103.16782608695652</v>
      </c>
      <c r="BH341">
        <v>802.55</v>
      </c>
      <c r="BI341">
        <v>103.16782608695652</v>
      </c>
      <c r="BJ341">
        <v>1092</v>
      </c>
      <c r="BK341">
        <v>135.13888888888886</v>
      </c>
      <c r="BL341">
        <v>4657.9999999999991</v>
      </c>
      <c r="BM341">
        <v>3628.7999999999997</v>
      </c>
      <c r="BN341">
        <v>759.36000000000467</v>
      </c>
      <c r="BO341">
        <v>369.77499999999998</v>
      </c>
      <c r="BP341">
        <v>861.76086956527854</v>
      </c>
      <c r="BQ341">
        <v>118.643</v>
      </c>
      <c r="BR341">
        <v>60.711304347826093</v>
      </c>
      <c r="BS341">
        <v>2471779.0999999996</v>
      </c>
      <c r="BT341">
        <v>25529.979999999832</v>
      </c>
      <c r="BU341" s="13" t="str">
        <f>WSP[[#This Row],[Tier]]&amp;" - "&amp;DOLLAR(WSP[[#This Row],[United States]],2)&amp;" USD"</f>
        <v>339 - $118.64 USD</v>
      </c>
    </row>
    <row r="342" spans="1:73" x14ac:dyDescent="0.25">
      <c r="A342">
        <v>340</v>
      </c>
      <c r="B342">
        <v>118.99299999999999</v>
      </c>
      <c r="C342">
        <v>9044</v>
      </c>
      <c r="D342">
        <v>769.3</v>
      </c>
      <c r="E342">
        <v>155.8772727272727</v>
      </c>
      <c r="F342">
        <v>103.47217391304348</v>
      </c>
      <c r="G342">
        <v>10430</v>
      </c>
      <c r="H342">
        <v>103.47217391304348</v>
      </c>
      <c r="I342">
        <v>237.29999999999998</v>
      </c>
      <c r="J342">
        <v>155.21739130434781</v>
      </c>
      <c r="K342">
        <v>118.99299999999999</v>
      </c>
      <c r="L342">
        <v>66430</v>
      </c>
      <c r="M342" t="s">
        <v>530</v>
      </c>
      <c r="N342">
        <v>188930</v>
      </c>
      <c r="O342">
        <v>59499.999999999993</v>
      </c>
      <c r="P342">
        <v>714</v>
      </c>
      <c r="Q342">
        <v>103.47217391304348</v>
      </c>
      <c r="R342">
        <v>2068.9565217391305</v>
      </c>
      <c r="S342">
        <v>605.6521739130435</v>
      </c>
      <c r="T342">
        <v>756</v>
      </c>
      <c r="U342">
        <v>103.47217391304348</v>
      </c>
      <c r="V342">
        <v>103.47217391304348</v>
      </c>
      <c r="W342">
        <v>103.47217391304348</v>
      </c>
      <c r="X342">
        <v>103.47217391304348</v>
      </c>
      <c r="Y342">
        <v>103.47217391304348</v>
      </c>
      <c r="Z342">
        <v>1301.3</v>
      </c>
      <c r="AA342">
        <v>20689.565217391304</v>
      </c>
      <c r="AB342">
        <v>15469.3</v>
      </c>
      <c r="AC342">
        <v>3430</v>
      </c>
      <c r="AD342">
        <v>1169000</v>
      </c>
      <c r="AE342">
        <v>103.47217391304348</v>
      </c>
      <c r="AF342">
        <v>574</v>
      </c>
      <c r="AG342">
        <v>103.47217391304348</v>
      </c>
      <c r="AH342">
        <v>11333.333333333332</v>
      </c>
      <c r="AI342">
        <v>17779.3</v>
      </c>
      <c r="AJ342">
        <v>106845.45454545453</v>
      </c>
      <c r="AK342">
        <v>103.47217391304348</v>
      </c>
      <c r="AL342">
        <v>135.46296296296293</v>
      </c>
      <c r="AM342">
        <v>277.56521739130091</v>
      </c>
      <c r="AN342">
        <v>103.47217391304348</v>
      </c>
      <c r="AO342">
        <v>364</v>
      </c>
      <c r="AP342">
        <v>103.47217391304348</v>
      </c>
      <c r="AQ342">
        <v>35524.299999999996</v>
      </c>
      <c r="AR342">
        <v>1630.3</v>
      </c>
      <c r="AS342">
        <v>103.47217391304348</v>
      </c>
      <c r="AT342">
        <v>132.96499999999997</v>
      </c>
      <c r="AU342">
        <v>643.43999999999994</v>
      </c>
      <c r="AV342">
        <v>11234.3</v>
      </c>
      <c r="AW342">
        <v>321.30000000000206</v>
      </c>
      <c r="AX342">
        <v>4899.2999999999993</v>
      </c>
      <c r="AY342">
        <v>267.82</v>
      </c>
      <c r="AZ342">
        <v>103.47217391304348</v>
      </c>
      <c r="BA342">
        <v>429.7999999999941</v>
      </c>
      <c r="BB342">
        <v>371.30434782609058</v>
      </c>
      <c r="BC342">
        <v>4199.391304347826</v>
      </c>
      <c r="BD342">
        <v>251.29999999999998</v>
      </c>
      <c r="BE342">
        <v>117.69158878504673</v>
      </c>
      <c r="BF342">
        <v>103.47217391304348</v>
      </c>
      <c r="BG342">
        <v>103.47217391304348</v>
      </c>
      <c r="BH342">
        <v>804.3</v>
      </c>
      <c r="BI342">
        <v>103.47217391304348</v>
      </c>
      <c r="BJ342">
        <v>1095.0434782608697</v>
      </c>
      <c r="BK342">
        <v>135.46296296296293</v>
      </c>
      <c r="BL342">
        <v>4673.333333333333</v>
      </c>
      <c r="BM342">
        <v>3639.2999999999997</v>
      </c>
      <c r="BN342">
        <v>761.60000000000468</v>
      </c>
      <c r="BO342">
        <v>371</v>
      </c>
      <c r="BP342">
        <v>864.34782608701801</v>
      </c>
      <c r="BQ342">
        <v>118.99299999999999</v>
      </c>
      <c r="BR342">
        <v>60.86347826086957</v>
      </c>
      <c r="BS342">
        <v>2479071</v>
      </c>
      <c r="BT342">
        <v>25605.299999999832</v>
      </c>
      <c r="BU342" s="13" t="str">
        <f>WSP[[#This Row],[Tier]]&amp;" - "&amp;DOLLAR(WSP[[#This Row],[United States]],2)&amp;" USD"</f>
        <v>340 - $118.99 USD</v>
      </c>
    </row>
    <row r="343" spans="1:73" x14ac:dyDescent="0.25">
      <c r="A343">
        <v>341</v>
      </c>
      <c r="B343">
        <v>119.343</v>
      </c>
      <c r="C343">
        <v>9070.5999999999985</v>
      </c>
      <c r="D343">
        <v>771.05</v>
      </c>
      <c r="E343">
        <v>156.35454545454544</v>
      </c>
      <c r="F343">
        <v>103.77652173913044</v>
      </c>
      <c r="G343">
        <v>10461.5</v>
      </c>
      <c r="H343">
        <v>103.77652173913044</v>
      </c>
      <c r="I343">
        <v>237.99999999999997</v>
      </c>
      <c r="J343">
        <v>155.67391304347825</v>
      </c>
      <c r="K343">
        <v>119.343</v>
      </c>
      <c r="L343">
        <v>66605</v>
      </c>
      <c r="M343" t="s">
        <v>530</v>
      </c>
      <c r="N343">
        <v>189280</v>
      </c>
      <c r="O343">
        <v>59674.999999999993</v>
      </c>
      <c r="P343">
        <v>716.09999999999991</v>
      </c>
      <c r="Q343">
        <v>103.77652173913044</v>
      </c>
      <c r="R343">
        <v>2075.04347826087</v>
      </c>
      <c r="S343">
        <v>607.17391304347825</v>
      </c>
      <c r="T343">
        <v>758.27499999999998</v>
      </c>
      <c r="U343">
        <v>103.77652173913044</v>
      </c>
      <c r="V343">
        <v>103.77652173913044</v>
      </c>
      <c r="W343">
        <v>103.77652173913044</v>
      </c>
      <c r="X343">
        <v>103.77652173913044</v>
      </c>
      <c r="Y343">
        <v>103.77652173913044</v>
      </c>
      <c r="Z343">
        <v>1305.8499999999999</v>
      </c>
      <c r="AA343">
        <v>20750.434782608696</v>
      </c>
      <c r="AB343">
        <v>15514.8</v>
      </c>
      <c r="AC343">
        <v>3437</v>
      </c>
      <c r="AD343">
        <v>1172500</v>
      </c>
      <c r="AE343">
        <v>103.77652173913044</v>
      </c>
      <c r="AF343">
        <v>575.75</v>
      </c>
      <c r="AG343">
        <v>103.77652173913044</v>
      </c>
      <c r="AH343">
        <v>11366.666666666664</v>
      </c>
      <c r="AI343">
        <v>17831.8</v>
      </c>
      <c r="AJ343">
        <v>107163.63636363635</v>
      </c>
      <c r="AK343">
        <v>103.77652173913044</v>
      </c>
      <c r="AL343">
        <v>135.78703703703701</v>
      </c>
      <c r="AM343">
        <v>278.38695652173567</v>
      </c>
      <c r="AN343">
        <v>103.77652173913044</v>
      </c>
      <c r="AO343">
        <v>365.04999999999995</v>
      </c>
      <c r="AP343">
        <v>103.77652173913044</v>
      </c>
      <c r="AQ343">
        <v>35629.299999999996</v>
      </c>
      <c r="AR343">
        <v>1635.1999999999998</v>
      </c>
      <c r="AS343">
        <v>103.77652173913044</v>
      </c>
      <c r="AT343">
        <v>133.315</v>
      </c>
      <c r="AU343">
        <v>644.84</v>
      </c>
      <c r="AV343">
        <v>11267.55</v>
      </c>
      <c r="AW343">
        <v>322.24500000000205</v>
      </c>
      <c r="AX343">
        <v>4913.2999999999993</v>
      </c>
      <c r="AY343">
        <v>268.42869565217393</v>
      </c>
      <c r="AZ343">
        <v>103.77652173913044</v>
      </c>
      <c r="BA343">
        <v>431.05999999999403</v>
      </c>
      <c r="BB343">
        <v>372.40000000000362</v>
      </c>
      <c r="BC343">
        <v>4211.565217391304</v>
      </c>
      <c r="BD343">
        <v>251.64999999999998</v>
      </c>
      <c r="BE343">
        <v>118.01869158878505</v>
      </c>
      <c r="BF343">
        <v>103.77652173913044</v>
      </c>
      <c r="BG343">
        <v>103.77652173913044</v>
      </c>
      <c r="BH343">
        <v>806.05</v>
      </c>
      <c r="BI343">
        <v>103.77652173913044</v>
      </c>
      <c r="BJ343">
        <v>1098.0869565217392</v>
      </c>
      <c r="BK343">
        <v>135.78703703703701</v>
      </c>
      <c r="BL343">
        <v>4688.6666666666661</v>
      </c>
      <c r="BM343">
        <v>3649.7999999999997</v>
      </c>
      <c r="BN343">
        <v>763.84000000000481</v>
      </c>
      <c r="BO343">
        <v>372.22499999999997</v>
      </c>
      <c r="BP343">
        <v>866.93478260875736</v>
      </c>
      <c r="BQ343">
        <v>119.343</v>
      </c>
      <c r="BR343">
        <v>61.015652173913054</v>
      </c>
      <c r="BS343">
        <v>2486362.9</v>
      </c>
      <c r="BT343">
        <v>25680.619999999828</v>
      </c>
      <c r="BU343" s="13" t="str">
        <f>WSP[[#This Row],[Tier]]&amp;" - "&amp;DOLLAR(WSP[[#This Row],[United States]],2)&amp;" USD"</f>
        <v>341 - $119.34 USD</v>
      </c>
    </row>
    <row r="344" spans="1:73" x14ac:dyDescent="0.25">
      <c r="A344">
        <v>342</v>
      </c>
      <c r="B344">
        <v>119.693</v>
      </c>
      <c r="C344">
        <v>9097.1999999999989</v>
      </c>
      <c r="D344">
        <v>772.8</v>
      </c>
      <c r="E344">
        <v>156.83181818181814</v>
      </c>
      <c r="F344">
        <v>104.0808695652174</v>
      </c>
      <c r="G344">
        <v>10493</v>
      </c>
      <c r="H344">
        <v>104.0808695652174</v>
      </c>
      <c r="I344">
        <v>238.7</v>
      </c>
      <c r="J344">
        <v>156.13043478260872</v>
      </c>
      <c r="K344">
        <v>119.693</v>
      </c>
      <c r="L344">
        <v>66780</v>
      </c>
      <c r="M344" t="s">
        <v>530</v>
      </c>
      <c r="N344">
        <v>189630</v>
      </c>
      <c r="O344">
        <v>59849.999999999993</v>
      </c>
      <c r="P344">
        <v>718.19999999999993</v>
      </c>
      <c r="Q344">
        <v>104.0808695652174</v>
      </c>
      <c r="R344">
        <v>2081.130434782609</v>
      </c>
      <c r="S344">
        <v>608.695652173913</v>
      </c>
      <c r="T344">
        <v>760.55</v>
      </c>
      <c r="U344">
        <v>104.0808695652174</v>
      </c>
      <c r="V344">
        <v>104.0808695652174</v>
      </c>
      <c r="W344">
        <v>104.0808695652174</v>
      </c>
      <c r="X344">
        <v>104.0808695652174</v>
      </c>
      <c r="Y344">
        <v>104.0808695652174</v>
      </c>
      <c r="Z344">
        <v>1310.3999999999999</v>
      </c>
      <c r="AA344">
        <v>20811.304347826088</v>
      </c>
      <c r="AB344">
        <v>15560.3</v>
      </c>
      <c r="AC344">
        <v>3444</v>
      </c>
      <c r="AD344">
        <v>1176000</v>
      </c>
      <c r="AE344">
        <v>104.0808695652174</v>
      </c>
      <c r="AF344">
        <v>577.5</v>
      </c>
      <c r="AG344">
        <v>104.0808695652174</v>
      </c>
      <c r="AH344">
        <v>11399.999999999998</v>
      </c>
      <c r="AI344">
        <v>17884.3</v>
      </c>
      <c r="AJ344">
        <v>107481.81818181816</v>
      </c>
      <c r="AK344">
        <v>104.0808695652174</v>
      </c>
      <c r="AL344">
        <v>136.11111111111109</v>
      </c>
      <c r="AM344">
        <v>279.20869565217038</v>
      </c>
      <c r="AN344">
        <v>104.0808695652174</v>
      </c>
      <c r="AO344">
        <v>366.09999999999997</v>
      </c>
      <c r="AP344">
        <v>104.0808695652174</v>
      </c>
      <c r="AQ344">
        <v>35734.299999999996</v>
      </c>
      <c r="AR344">
        <v>1640.1</v>
      </c>
      <c r="AS344">
        <v>104.0808695652174</v>
      </c>
      <c r="AT344">
        <v>133.66499999999999</v>
      </c>
      <c r="AU344">
        <v>646.24</v>
      </c>
      <c r="AV344">
        <v>11300.8</v>
      </c>
      <c r="AW344">
        <v>323.1900000000021</v>
      </c>
      <c r="AX344">
        <v>4927.2999999999993</v>
      </c>
      <c r="AY344">
        <v>269.03739130434781</v>
      </c>
      <c r="AZ344">
        <v>104.0808695652174</v>
      </c>
      <c r="BA344">
        <v>432.31999999999402</v>
      </c>
      <c r="BB344">
        <v>373.49565217391671</v>
      </c>
      <c r="BC344">
        <v>4223.7391304347821</v>
      </c>
      <c r="BD344">
        <v>251.99999999999997</v>
      </c>
      <c r="BE344">
        <v>118.34579439252336</v>
      </c>
      <c r="BF344">
        <v>104.0808695652174</v>
      </c>
      <c r="BG344">
        <v>104.0808695652174</v>
      </c>
      <c r="BH344">
        <v>807.8</v>
      </c>
      <c r="BI344">
        <v>104.0808695652174</v>
      </c>
      <c r="BJ344">
        <v>1101.1304347826087</v>
      </c>
      <c r="BK344">
        <v>136.11111111111109</v>
      </c>
      <c r="BL344">
        <v>4704</v>
      </c>
      <c r="BM344">
        <v>3660.2999999999997</v>
      </c>
      <c r="BN344">
        <v>766.08000000000482</v>
      </c>
      <c r="BO344">
        <v>373.45</v>
      </c>
      <c r="BP344">
        <v>869.52173913049683</v>
      </c>
      <c r="BQ344">
        <v>119.693</v>
      </c>
      <c r="BR344">
        <v>61.167826086956531</v>
      </c>
      <c r="BS344">
        <v>2493654.7999999998</v>
      </c>
      <c r="BT344">
        <v>25755.939999999828</v>
      </c>
      <c r="BU344" s="13" t="str">
        <f>WSP[[#This Row],[Tier]]&amp;" - "&amp;DOLLAR(WSP[[#This Row],[United States]],2)&amp;" USD"</f>
        <v>342 - $119.69 USD</v>
      </c>
    </row>
    <row r="345" spans="1:73" x14ac:dyDescent="0.25">
      <c r="A345">
        <v>343</v>
      </c>
      <c r="B345">
        <v>120.04299999999999</v>
      </c>
      <c r="C345">
        <v>9123.7999999999993</v>
      </c>
      <c r="D345">
        <v>774.55</v>
      </c>
      <c r="E345">
        <v>157.30909090909088</v>
      </c>
      <c r="F345">
        <v>104.38521739130435</v>
      </c>
      <c r="G345">
        <v>10524.5</v>
      </c>
      <c r="H345">
        <v>104.38521739130435</v>
      </c>
      <c r="I345">
        <v>239.39999999999998</v>
      </c>
      <c r="J345">
        <v>156.58695652173913</v>
      </c>
      <c r="K345">
        <v>120.04299999999999</v>
      </c>
      <c r="L345">
        <v>66955</v>
      </c>
      <c r="M345" t="s">
        <v>530</v>
      </c>
      <c r="N345">
        <v>189980</v>
      </c>
      <c r="O345">
        <v>60024.999999999993</v>
      </c>
      <c r="P345">
        <v>720.3</v>
      </c>
      <c r="Q345">
        <v>104.38521739130435</v>
      </c>
      <c r="R345">
        <v>2087.217391304348</v>
      </c>
      <c r="S345">
        <v>610.21739130434776</v>
      </c>
      <c r="T345">
        <v>762.82499999999993</v>
      </c>
      <c r="U345">
        <v>104.38521739130435</v>
      </c>
      <c r="V345">
        <v>104.38521739130435</v>
      </c>
      <c r="W345">
        <v>104.38521739130435</v>
      </c>
      <c r="X345">
        <v>104.38521739130435</v>
      </c>
      <c r="Y345">
        <v>104.38521739130435</v>
      </c>
      <c r="Z345">
        <v>1314.9499999999998</v>
      </c>
      <c r="AA345">
        <v>20872.17391304348</v>
      </c>
      <c r="AB345">
        <v>15605.8</v>
      </c>
      <c r="AC345">
        <v>3451</v>
      </c>
      <c r="AD345">
        <v>1179500</v>
      </c>
      <c r="AE345">
        <v>104.38521739130435</v>
      </c>
      <c r="AF345">
        <v>579.25</v>
      </c>
      <c r="AG345">
        <v>104.38521739130435</v>
      </c>
      <c r="AH345">
        <v>11433.333333333332</v>
      </c>
      <c r="AI345">
        <v>17936.8</v>
      </c>
      <c r="AJ345">
        <v>107800</v>
      </c>
      <c r="AK345">
        <v>104.38521739130435</v>
      </c>
      <c r="AL345">
        <v>136.43518518518516</v>
      </c>
      <c r="AM345">
        <v>280.0304347826052</v>
      </c>
      <c r="AN345">
        <v>104.38521739130435</v>
      </c>
      <c r="AO345">
        <v>367.15</v>
      </c>
      <c r="AP345">
        <v>104.38521739130435</v>
      </c>
      <c r="AQ345">
        <v>35839.299999999996</v>
      </c>
      <c r="AR345">
        <v>1645</v>
      </c>
      <c r="AS345">
        <v>104.38521739130435</v>
      </c>
      <c r="AT345">
        <v>134.01499999999999</v>
      </c>
      <c r="AU345">
        <v>647.64</v>
      </c>
      <c r="AV345">
        <v>11334.05</v>
      </c>
      <c r="AW345">
        <v>324.13500000000209</v>
      </c>
      <c r="AX345">
        <v>4941.2999999999993</v>
      </c>
      <c r="AY345">
        <v>269.64608695652174</v>
      </c>
      <c r="AZ345">
        <v>104.38521739130435</v>
      </c>
      <c r="BA345">
        <v>433.57999999999402</v>
      </c>
      <c r="BB345">
        <v>374.59130434782986</v>
      </c>
      <c r="BC345">
        <v>4235.913043478261</v>
      </c>
      <c r="BD345">
        <v>252.35</v>
      </c>
      <c r="BE345">
        <v>118.67289719626167</v>
      </c>
      <c r="BF345">
        <v>104.38521739130435</v>
      </c>
      <c r="BG345">
        <v>104.38521739130435</v>
      </c>
      <c r="BH345">
        <v>809.55</v>
      </c>
      <c r="BI345">
        <v>104.38521739130435</v>
      </c>
      <c r="BJ345">
        <v>1104.1739130434783</v>
      </c>
      <c r="BK345">
        <v>136.43518518518516</v>
      </c>
      <c r="BL345">
        <v>4719.333333333333</v>
      </c>
      <c r="BM345">
        <v>3670.7999999999997</v>
      </c>
      <c r="BN345">
        <v>768.32000000000482</v>
      </c>
      <c r="BO345">
        <v>374.67499999999995</v>
      </c>
      <c r="BP345">
        <v>872.10869565223618</v>
      </c>
      <c r="BQ345">
        <v>120.04299999999999</v>
      </c>
      <c r="BR345">
        <v>61.32</v>
      </c>
      <c r="BS345">
        <v>2500946.6999999997</v>
      </c>
      <c r="BT345">
        <v>25831.259999999827</v>
      </c>
      <c r="BU345" s="13" t="str">
        <f>WSP[[#This Row],[Tier]]&amp;" - "&amp;DOLLAR(WSP[[#This Row],[United States]],2)&amp;" USD"</f>
        <v>343 - $120.04 USD</v>
      </c>
    </row>
    <row r="346" spans="1:73" x14ac:dyDescent="0.25">
      <c r="A346">
        <v>344</v>
      </c>
      <c r="B346">
        <v>120.393</v>
      </c>
      <c r="C346">
        <v>9150.4</v>
      </c>
      <c r="D346">
        <v>776.3</v>
      </c>
      <c r="E346">
        <v>157.7863636363636</v>
      </c>
      <c r="F346">
        <v>104.68956521739132</v>
      </c>
      <c r="G346">
        <v>10556</v>
      </c>
      <c r="H346">
        <v>104.68956521739132</v>
      </c>
      <c r="I346">
        <v>240.1</v>
      </c>
      <c r="J346">
        <v>157.04347826086956</v>
      </c>
      <c r="K346">
        <v>120.393</v>
      </c>
      <c r="L346">
        <v>67130</v>
      </c>
      <c r="M346" t="s">
        <v>530</v>
      </c>
      <c r="N346">
        <v>190330</v>
      </c>
      <c r="O346">
        <v>60199.999999999993</v>
      </c>
      <c r="P346">
        <v>722.4</v>
      </c>
      <c r="Q346">
        <v>104.68956521739132</v>
      </c>
      <c r="R346">
        <v>2093.304347826087</v>
      </c>
      <c r="S346">
        <v>611.73913043478262</v>
      </c>
      <c r="T346">
        <v>765.09999999999991</v>
      </c>
      <c r="U346">
        <v>104.68956521739132</v>
      </c>
      <c r="V346">
        <v>104.68956521739132</v>
      </c>
      <c r="W346">
        <v>104.68956521739132</v>
      </c>
      <c r="X346">
        <v>104.68956521739132</v>
      </c>
      <c r="Y346">
        <v>104.68956521739132</v>
      </c>
      <c r="Z346">
        <v>1319.5</v>
      </c>
      <c r="AA346">
        <v>20933.043478260872</v>
      </c>
      <c r="AB346">
        <v>15651.3</v>
      </c>
      <c r="AC346">
        <v>3458</v>
      </c>
      <c r="AD346">
        <v>1183000</v>
      </c>
      <c r="AE346">
        <v>104.68956521739132</v>
      </c>
      <c r="AF346">
        <v>581</v>
      </c>
      <c r="AG346">
        <v>104.68956521739132</v>
      </c>
      <c r="AH346">
        <v>11466.666666666664</v>
      </c>
      <c r="AI346">
        <v>17989.3</v>
      </c>
      <c r="AJ346">
        <v>108118.18181818181</v>
      </c>
      <c r="AK346">
        <v>104.68956521739132</v>
      </c>
      <c r="AL346">
        <v>136.75925925925924</v>
      </c>
      <c r="AM346">
        <v>280.85217391303996</v>
      </c>
      <c r="AN346">
        <v>104.68956521739132</v>
      </c>
      <c r="AO346">
        <v>368.2</v>
      </c>
      <c r="AP346">
        <v>104.68956521739132</v>
      </c>
      <c r="AQ346">
        <v>35944.299999999996</v>
      </c>
      <c r="AR346">
        <v>1649.8999999999999</v>
      </c>
      <c r="AS346">
        <v>104.68956521739132</v>
      </c>
      <c r="AT346">
        <v>134.36499999999998</v>
      </c>
      <c r="AU346">
        <v>649.04</v>
      </c>
      <c r="AV346">
        <v>11367.3</v>
      </c>
      <c r="AW346">
        <v>325.08000000000209</v>
      </c>
      <c r="AX346">
        <v>4955.2999999999993</v>
      </c>
      <c r="AY346">
        <v>270.25478260869568</v>
      </c>
      <c r="AZ346">
        <v>104.68956521739132</v>
      </c>
      <c r="BA346">
        <v>434.83999999999395</v>
      </c>
      <c r="BB346">
        <v>375.6869565217429</v>
      </c>
      <c r="BC346">
        <v>4248.0869565217399</v>
      </c>
      <c r="BD346">
        <v>252.7</v>
      </c>
      <c r="BE346">
        <v>118.99999999999999</v>
      </c>
      <c r="BF346">
        <v>104.68956521739132</v>
      </c>
      <c r="BG346">
        <v>104.68956521739132</v>
      </c>
      <c r="BH346">
        <v>811.3</v>
      </c>
      <c r="BI346">
        <v>104.68956521739132</v>
      </c>
      <c r="BJ346">
        <v>1107.2173913043478</v>
      </c>
      <c r="BK346">
        <v>136.75925925925924</v>
      </c>
      <c r="BL346">
        <v>4734.6666666666661</v>
      </c>
      <c r="BM346">
        <v>3681.2999999999997</v>
      </c>
      <c r="BN346">
        <v>770.56000000000483</v>
      </c>
      <c r="BO346">
        <v>375.9</v>
      </c>
      <c r="BP346">
        <v>874.69565217397565</v>
      </c>
      <c r="BQ346">
        <v>120.393</v>
      </c>
      <c r="BR346">
        <v>61.472173913043484</v>
      </c>
      <c r="BS346">
        <v>2508238.5999999996</v>
      </c>
      <c r="BT346">
        <v>25906.579999999827</v>
      </c>
      <c r="BU346" s="13" t="str">
        <f>WSP[[#This Row],[Tier]]&amp;" - "&amp;DOLLAR(WSP[[#This Row],[United States]],2)&amp;" USD"</f>
        <v>344 - $120.39 USD</v>
      </c>
    </row>
    <row r="347" spans="1:73" x14ac:dyDescent="0.25">
      <c r="A347">
        <v>345</v>
      </c>
      <c r="B347">
        <v>120.74299999999999</v>
      </c>
      <c r="C347">
        <v>9177</v>
      </c>
      <c r="D347">
        <v>778.05</v>
      </c>
      <c r="E347">
        <v>158.26363636363632</v>
      </c>
      <c r="F347">
        <v>104.99391304347827</v>
      </c>
      <c r="G347">
        <v>10587.5</v>
      </c>
      <c r="H347">
        <v>104.99391304347827</v>
      </c>
      <c r="I347">
        <v>240.79999999999998</v>
      </c>
      <c r="J347">
        <v>157.5</v>
      </c>
      <c r="K347">
        <v>120.74299999999999</v>
      </c>
      <c r="L347">
        <v>67305</v>
      </c>
      <c r="M347" t="s">
        <v>530</v>
      </c>
      <c r="N347">
        <v>190680</v>
      </c>
      <c r="O347">
        <v>60374.999999999993</v>
      </c>
      <c r="P347">
        <v>724.5</v>
      </c>
      <c r="Q347">
        <v>104.99391304347827</v>
      </c>
      <c r="R347">
        <v>2099.391304347826</v>
      </c>
      <c r="S347">
        <v>613.26086956521738</v>
      </c>
      <c r="T347">
        <v>767.375</v>
      </c>
      <c r="U347">
        <v>104.99391304347827</v>
      </c>
      <c r="V347">
        <v>104.99391304347827</v>
      </c>
      <c r="W347">
        <v>104.99391304347827</v>
      </c>
      <c r="X347">
        <v>104.99391304347827</v>
      </c>
      <c r="Y347">
        <v>104.99391304347827</v>
      </c>
      <c r="Z347">
        <v>1324.05</v>
      </c>
      <c r="AA347">
        <v>20993.91304347826</v>
      </c>
      <c r="AB347">
        <v>15696.8</v>
      </c>
      <c r="AC347">
        <v>3465</v>
      </c>
      <c r="AD347">
        <v>1186500</v>
      </c>
      <c r="AE347">
        <v>104.99391304347827</v>
      </c>
      <c r="AF347">
        <v>582.75</v>
      </c>
      <c r="AG347">
        <v>104.99391304347827</v>
      </c>
      <c r="AH347">
        <v>11499.999999999998</v>
      </c>
      <c r="AI347">
        <v>18041.8</v>
      </c>
      <c r="AJ347">
        <v>108436.36363636362</v>
      </c>
      <c r="AK347">
        <v>104.99391304347827</v>
      </c>
      <c r="AL347">
        <v>137.08333333333331</v>
      </c>
      <c r="AM347">
        <v>281.67391304347467</v>
      </c>
      <c r="AN347">
        <v>104.99391304347827</v>
      </c>
      <c r="AO347">
        <v>369.25</v>
      </c>
      <c r="AP347">
        <v>104.99391304347827</v>
      </c>
      <c r="AQ347">
        <v>36049.299999999996</v>
      </c>
      <c r="AR347">
        <v>1654.8</v>
      </c>
      <c r="AS347">
        <v>104.99391304347827</v>
      </c>
      <c r="AT347">
        <v>134.71499999999997</v>
      </c>
      <c r="AU347">
        <v>650.43999999999994</v>
      </c>
      <c r="AV347">
        <v>11400.55</v>
      </c>
      <c r="AW347">
        <v>326.02500000000214</v>
      </c>
      <c r="AX347">
        <v>4969.2999999999993</v>
      </c>
      <c r="AY347">
        <v>270.86347826086961</v>
      </c>
      <c r="AZ347">
        <v>104.99391304347827</v>
      </c>
      <c r="BA347">
        <v>436.09999999999394</v>
      </c>
      <c r="BB347">
        <v>376.78260869565594</v>
      </c>
      <c r="BC347">
        <v>4260.2608695652179</v>
      </c>
      <c r="BD347">
        <v>253.04999999999998</v>
      </c>
      <c r="BE347">
        <v>119.32710280373831</v>
      </c>
      <c r="BF347">
        <v>104.99391304347827</v>
      </c>
      <c r="BG347">
        <v>104.99391304347827</v>
      </c>
      <c r="BH347">
        <v>813.05</v>
      </c>
      <c r="BI347">
        <v>104.99391304347827</v>
      </c>
      <c r="BJ347">
        <v>1110.2608695652175</v>
      </c>
      <c r="BK347">
        <v>137.08333333333331</v>
      </c>
      <c r="BL347">
        <v>4749.9999999999991</v>
      </c>
      <c r="BM347">
        <v>3691.7999999999997</v>
      </c>
      <c r="BN347">
        <v>772.80000000000484</v>
      </c>
      <c r="BO347">
        <v>377.125</v>
      </c>
      <c r="BP347">
        <v>877.28260869571511</v>
      </c>
      <c r="BQ347">
        <v>120.74299999999999</v>
      </c>
      <c r="BR347">
        <v>61.624347826086961</v>
      </c>
      <c r="BS347">
        <v>2515530.5</v>
      </c>
      <c r="BT347">
        <v>25981.899999999827</v>
      </c>
      <c r="BU347" s="13" t="str">
        <f>WSP[[#This Row],[Tier]]&amp;" - "&amp;DOLLAR(WSP[[#This Row],[United States]],2)&amp;" USD"</f>
        <v>345 - $120.74 USD</v>
      </c>
    </row>
    <row r="348" spans="1:73" x14ac:dyDescent="0.25">
      <c r="A348">
        <v>346</v>
      </c>
      <c r="B348">
        <v>121.093</v>
      </c>
      <c r="C348">
        <v>9203.5999999999985</v>
      </c>
      <c r="D348">
        <v>779.8</v>
      </c>
      <c r="E348">
        <v>158.74090909090907</v>
      </c>
      <c r="F348">
        <v>105.29826086956524</v>
      </c>
      <c r="G348">
        <v>10619</v>
      </c>
      <c r="H348">
        <v>105.29826086956524</v>
      </c>
      <c r="I348">
        <v>241.49999999999997</v>
      </c>
      <c r="J348">
        <v>157.95652173913044</v>
      </c>
      <c r="K348">
        <v>121.093</v>
      </c>
      <c r="L348">
        <v>67480</v>
      </c>
      <c r="M348" t="s">
        <v>530</v>
      </c>
      <c r="N348">
        <v>191030</v>
      </c>
      <c r="O348">
        <v>60549.999999999993</v>
      </c>
      <c r="P348">
        <v>726.59999999999991</v>
      </c>
      <c r="Q348">
        <v>105.29826086956524</v>
      </c>
      <c r="R348">
        <v>2105.4782608695655</v>
      </c>
      <c r="S348">
        <v>614.78260869565224</v>
      </c>
      <c r="T348">
        <v>769.65</v>
      </c>
      <c r="U348">
        <v>105.29826086956524</v>
      </c>
      <c r="V348">
        <v>105.29826086956524</v>
      </c>
      <c r="W348">
        <v>105.29826086956524</v>
      </c>
      <c r="X348">
        <v>105.29826086956524</v>
      </c>
      <c r="Y348">
        <v>105.29826086956524</v>
      </c>
      <c r="Z348">
        <v>1328.6</v>
      </c>
      <c r="AA348">
        <v>21054.782608695652</v>
      </c>
      <c r="AB348">
        <v>15742.3</v>
      </c>
      <c r="AC348">
        <v>3472</v>
      </c>
      <c r="AD348">
        <v>1190000</v>
      </c>
      <c r="AE348">
        <v>105.29826086956524</v>
      </c>
      <c r="AF348">
        <v>584.5</v>
      </c>
      <c r="AG348">
        <v>105.29826086956524</v>
      </c>
      <c r="AH348">
        <v>11533.333333333334</v>
      </c>
      <c r="AI348">
        <v>18094.3</v>
      </c>
      <c r="AJ348">
        <v>108754.54545454544</v>
      </c>
      <c r="AK348">
        <v>105.29826086956524</v>
      </c>
      <c r="AL348">
        <v>137.40740740740739</v>
      </c>
      <c r="AM348">
        <v>282.49565217390943</v>
      </c>
      <c r="AN348">
        <v>105.29826086956524</v>
      </c>
      <c r="AO348">
        <v>370.29999999999995</v>
      </c>
      <c r="AP348">
        <v>105.29826086956524</v>
      </c>
      <c r="AQ348">
        <v>36154.299999999996</v>
      </c>
      <c r="AR348">
        <v>1659.6999999999998</v>
      </c>
      <c r="AS348">
        <v>105.29826086956524</v>
      </c>
      <c r="AT348">
        <v>135.06499999999997</v>
      </c>
      <c r="AU348">
        <v>651.84</v>
      </c>
      <c r="AV348">
        <v>11433.8</v>
      </c>
      <c r="AW348">
        <v>326.97000000000213</v>
      </c>
      <c r="AX348">
        <v>4983.2999999999993</v>
      </c>
      <c r="AY348">
        <v>271.47217391304349</v>
      </c>
      <c r="AZ348">
        <v>105.29826086956524</v>
      </c>
      <c r="BA348">
        <v>437.35999999999387</v>
      </c>
      <c r="BB348">
        <v>377.87826086956909</v>
      </c>
      <c r="BC348">
        <v>4272.434782608696</v>
      </c>
      <c r="BD348">
        <v>253.39999999999998</v>
      </c>
      <c r="BE348">
        <v>119.65420560747663</v>
      </c>
      <c r="BF348">
        <v>105.29826086956524</v>
      </c>
      <c r="BG348">
        <v>105.29826086956524</v>
      </c>
      <c r="BH348">
        <v>814.8</v>
      </c>
      <c r="BI348">
        <v>105.29826086956524</v>
      </c>
      <c r="BJ348">
        <v>1113.304347826087</v>
      </c>
      <c r="BK348">
        <v>137.40740740740739</v>
      </c>
      <c r="BL348">
        <v>4765.333333333333</v>
      </c>
      <c r="BM348">
        <v>3702.2999999999997</v>
      </c>
      <c r="BN348">
        <v>775.04000000000497</v>
      </c>
      <c r="BO348">
        <v>378.34999999999997</v>
      </c>
      <c r="BP348">
        <v>879.86956521745446</v>
      </c>
      <c r="BQ348">
        <v>121.093</v>
      </c>
      <c r="BR348">
        <v>61.776521739130438</v>
      </c>
      <c r="BS348">
        <v>2522822.4</v>
      </c>
      <c r="BT348">
        <v>26057.219999999823</v>
      </c>
      <c r="BU348" s="13" t="str">
        <f>WSP[[#This Row],[Tier]]&amp;" - "&amp;DOLLAR(WSP[[#This Row],[United States]],2)&amp;" USD"</f>
        <v>346 - $121.09 USD</v>
      </c>
    </row>
    <row r="349" spans="1:73" x14ac:dyDescent="0.25">
      <c r="A349">
        <v>347</v>
      </c>
      <c r="B349">
        <v>121.443</v>
      </c>
      <c r="C349">
        <v>9230.1999999999989</v>
      </c>
      <c r="D349">
        <v>781.55</v>
      </c>
      <c r="E349">
        <v>159.21818181818179</v>
      </c>
      <c r="F349">
        <v>105.60260869565218</v>
      </c>
      <c r="G349">
        <v>10650.5</v>
      </c>
      <c r="H349">
        <v>105.60260869565218</v>
      </c>
      <c r="I349">
        <v>242.2</v>
      </c>
      <c r="J349">
        <v>158.41304347826087</v>
      </c>
      <c r="K349">
        <v>121.443</v>
      </c>
      <c r="L349">
        <v>67655</v>
      </c>
      <c r="M349" t="s">
        <v>530</v>
      </c>
      <c r="N349">
        <v>191380</v>
      </c>
      <c r="O349">
        <v>60724.999999999993</v>
      </c>
      <c r="P349">
        <v>728.69999999999993</v>
      </c>
      <c r="Q349">
        <v>105.60260869565218</v>
      </c>
      <c r="R349">
        <v>2111.5652173913045</v>
      </c>
      <c r="S349">
        <v>616.304347826087</v>
      </c>
      <c r="T349">
        <v>771.92499999999995</v>
      </c>
      <c r="U349">
        <v>105.60260869565218</v>
      </c>
      <c r="V349">
        <v>105.60260869565218</v>
      </c>
      <c r="W349">
        <v>105.60260869565218</v>
      </c>
      <c r="X349">
        <v>105.60260869565218</v>
      </c>
      <c r="Y349">
        <v>105.60260869565218</v>
      </c>
      <c r="Z349">
        <v>1333.1499999999999</v>
      </c>
      <c r="AA349">
        <v>21115.652173913044</v>
      </c>
      <c r="AB349">
        <v>15787.8</v>
      </c>
      <c r="AC349">
        <v>3479</v>
      </c>
      <c r="AD349">
        <v>1193500</v>
      </c>
      <c r="AE349">
        <v>105.60260869565218</v>
      </c>
      <c r="AF349">
        <v>586.25</v>
      </c>
      <c r="AG349">
        <v>105.60260869565218</v>
      </c>
      <c r="AH349">
        <v>11566.666666666666</v>
      </c>
      <c r="AI349">
        <v>18146.8</v>
      </c>
      <c r="AJ349">
        <v>109072.72727272725</v>
      </c>
      <c r="AK349">
        <v>105.60260869565218</v>
      </c>
      <c r="AL349">
        <v>137.73148148148147</v>
      </c>
      <c r="AM349">
        <v>283.31739130434426</v>
      </c>
      <c r="AN349">
        <v>105.60260869565218</v>
      </c>
      <c r="AO349">
        <v>371.34999999999997</v>
      </c>
      <c r="AP349">
        <v>105.60260869565218</v>
      </c>
      <c r="AQ349">
        <v>36259.299999999996</v>
      </c>
      <c r="AR349">
        <v>1664.6</v>
      </c>
      <c r="AS349">
        <v>105.60260869565218</v>
      </c>
      <c r="AT349">
        <v>135.41499999999999</v>
      </c>
      <c r="AU349">
        <v>653.24</v>
      </c>
      <c r="AV349">
        <v>11467.05</v>
      </c>
      <c r="AW349">
        <v>327.91500000000218</v>
      </c>
      <c r="AX349">
        <v>4997.2999999999993</v>
      </c>
      <c r="AY349">
        <v>272.08086956521737</v>
      </c>
      <c r="AZ349">
        <v>105.60260869565218</v>
      </c>
      <c r="BA349">
        <v>438.61999999999387</v>
      </c>
      <c r="BB349">
        <v>378.97391304348218</v>
      </c>
      <c r="BC349">
        <v>4284.608695652174</v>
      </c>
      <c r="BD349">
        <v>253.74999999999997</v>
      </c>
      <c r="BE349">
        <v>119.98130841121494</v>
      </c>
      <c r="BF349">
        <v>105.60260869565218</v>
      </c>
      <c r="BG349">
        <v>105.60260869565218</v>
      </c>
      <c r="BH349">
        <v>816.55</v>
      </c>
      <c r="BI349">
        <v>105.60260869565218</v>
      </c>
      <c r="BJ349">
        <v>1116.3478260869565</v>
      </c>
      <c r="BK349">
        <v>137.73148148148147</v>
      </c>
      <c r="BL349">
        <v>4780.6666666666661</v>
      </c>
      <c r="BM349">
        <v>3712.7999999999997</v>
      </c>
      <c r="BN349">
        <v>777.28000000000497</v>
      </c>
      <c r="BO349">
        <v>379.57499999999999</v>
      </c>
      <c r="BP349">
        <v>882.45652173919393</v>
      </c>
      <c r="BQ349">
        <v>121.443</v>
      </c>
      <c r="BR349">
        <v>61.928695652173921</v>
      </c>
      <c r="BS349">
        <v>2530114.2999999998</v>
      </c>
      <c r="BT349">
        <v>26132.539999999823</v>
      </c>
      <c r="BU349" s="13" t="str">
        <f>WSP[[#This Row],[Tier]]&amp;" - "&amp;DOLLAR(WSP[[#This Row],[United States]],2)&amp;" USD"</f>
        <v>347 - $121.44 USD</v>
      </c>
    </row>
    <row r="350" spans="1:73" x14ac:dyDescent="0.25">
      <c r="A350">
        <v>348</v>
      </c>
      <c r="B350">
        <v>121.79299999999999</v>
      </c>
      <c r="C350">
        <v>9256.7999999999993</v>
      </c>
      <c r="D350">
        <v>783.3</v>
      </c>
      <c r="E350">
        <v>159.69545454545451</v>
      </c>
      <c r="F350">
        <v>105.90695652173913</v>
      </c>
      <c r="G350">
        <v>10682</v>
      </c>
      <c r="H350">
        <v>105.90695652173913</v>
      </c>
      <c r="I350">
        <v>242.89999999999998</v>
      </c>
      <c r="J350">
        <v>158.86956521739131</v>
      </c>
      <c r="K350">
        <v>121.79299999999999</v>
      </c>
      <c r="L350">
        <v>67830</v>
      </c>
      <c r="M350" t="s">
        <v>530</v>
      </c>
      <c r="N350">
        <v>191730</v>
      </c>
      <c r="O350">
        <v>60899.999999999993</v>
      </c>
      <c r="P350">
        <v>730.8</v>
      </c>
      <c r="Q350">
        <v>105.90695652173913</v>
      </c>
      <c r="R350">
        <v>2117.6521739130435</v>
      </c>
      <c r="S350">
        <v>617.82608695652175</v>
      </c>
      <c r="T350">
        <v>774.19999999999993</v>
      </c>
      <c r="U350">
        <v>105.90695652173913</v>
      </c>
      <c r="V350">
        <v>105.90695652173913</v>
      </c>
      <c r="W350">
        <v>105.90695652173913</v>
      </c>
      <c r="X350">
        <v>105.90695652173913</v>
      </c>
      <c r="Y350">
        <v>105.90695652173913</v>
      </c>
      <c r="Z350">
        <v>1337.6999999999998</v>
      </c>
      <c r="AA350">
        <v>21176.521739130436</v>
      </c>
      <c r="AB350">
        <v>15833.3</v>
      </c>
      <c r="AC350">
        <v>3486</v>
      </c>
      <c r="AD350">
        <v>1197000</v>
      </c>
      <c r="AE350">
        <v>105.90695652173913</v>
      </c>
      <c r="AF350">
        <v>588</v>
      </c>
      <c r="AG350">
        <v>105.90695652173913</v>
      </c>
      <c r="AH350">
        <v>11600</v>
      </c>
      <c r="AI350">
        <v>18199.3</v>
      </c>
      <c r="AJ350">
        <v>109390.90909090907</v>
      </c>
      <c r="AK350">
        <v>105.90695652173913</v>
      </c>
      <c r="AL350">
        <v>138.05555555555554</v>
      </c>
      <c r="AM350">
        <v>284.13913043477896</v>
      </c>
      <c r="AN350">
        <v>105.90695652173913</v>
      </c>
      <c r="AO350">
        <v>372.4</v>
      </c>
      <c r="AP350">
        <v>105.90695652173913</v>
      </c>
      <c r="AQ350">
        <v>36364.299999999996</v>
      </c>
      <c r="AR350">
        <v>1669.5</v>
      </c>
      <c r="AS350">
        <v>105.90695652173913</v>
      </c>
      <c r="AT350">
        <v>135.76499999999999</v>
      </c>
      <c r="AU350">
        <v>654.64</v>
      </c>
      <c r="AV350">
        <v>11500.3</v>
      </c>
      <c r="AW350">
        <v>328.86000000000217</v>
      </c>
      <c r="AX350">
        <v>5011.2999999999993</v>
      </c>
      <c r="AY350">
        <v>272.6895652173913</v>
      </c>
      <c r="AZ350">
        <v>105.90695652173913</v>
      </c>
      <c r="BA350">
        <v>439.87999999999386</v>
      </c>
      <c r="BB350">
        <v>380.06956521739522</v>
      </c>
      <c r="BC350">
        <v>4296.782608695652</v>
      </c>
      <c r="BD350">
        <v>254.1</v>
      </c>
      <c r="BE350">
        <v>120.30841121495325</v>
      </c>
      <c r="BF350">
        <v>105.90695652173913</v>
      </c>
      <c r="BG350">
        <v>105.90695652173913</v>
      </c>
      <c r="BH350">
        <v>818.3</v>
      </c>
      <c r="BI350">
        <v>105.90695652173913</v>
      </c>
      <c r="BJ350">
        <v>1119.391304347826</v>
      </c>
      <c r="BK350">
        <v>138.05555555555554</v>
      </c>
      <c r="BL350">
        <v>4796</v>
      </c>
      <c r="BM350">
        <v>3723.2999999999997</v>
      </c>
      <c r="BN350">
        <v>779.52000000000498</v>
      </c>
      <c r="BO350">
        <v>380.79999999999995</v>
      </c>
      <c r="BP350">
        <v>885.04347826093328</v>
      </c>
      <c r="BQ350">
        <v>121.79299999999999</v>
      </c>
      <c r="BR350">
        <v>62.080869565217398</v>
      </c>
      <c r="BS350">
        <v>2537406.1999999997</v>
      </c>
      <c r="BT350">
        <v>26207.859999999822</v>
      </c>
      <c r="BU350" s="13" t="str">
        <f>WSP[[#This Row],[Tier]]&amp;" - "&amp;DOLLAR(WSP[[#This Row],[United States]],2)&amp;" USD"</f>
        <v>348 - $121.79 USD</v>
      </c>
    </row>
    <row r="351" spans="1:73" x14ac:dyDescent="0.25">
      <c r="A351">
        <v>349</v>
      </c>
      <c r="B351">
        <v>122.143</v>
      </c>
      <c r="C351">
        <v>9283.4</v>
      </c>
      <c r="D351">
        <v>785.05</v>
      </c>
      <c r="E351">
        <v>160.17272727272723</v>
      </c>
      <c r="F351">
        <v>106.21130434782609</v>
      </c>
      <c r="G351">
        <v>10713.5</v>
      </c>
      <c r="H351">
        <v>106.21130434782609</v>
      </c>
      <c r="I351">
        <v>243.6</v>
      </c>
      <c r="J351">
        <v>159.32608695652175</v>
      </c>
      <c r="K351">
        <v>122.143</v>
      </c>
      <c r="L351">
        <v>68005</v>
      </c>
      <c r="M351" t="s">
        <v>530</v>
      </c>
      <c r="N351">
        <v>192080</v>
      </c>
      <c r="O351">
        <v>61074.999999999993</v>
      </c>
      <c r="P351">
        <v>732.9</v>
      </c>
      <c r="Q351">
        <v>106.21130434782609</v>
      </c>
      <c r="R351">
        <v>2123.7391304347825</v>
      </c>
      <c r="S351">
        <v>619.3478260869565</v>
      </c>
      <c r="T351">
        <v>776.47499999999991</v>
      </c>
      <c r="U351">
        <v>106.21130434782609</v>
      </c>
      <c r="V351">
        <v>106.21130434782609</v>
      </c>
      <c r="W351">
        <v>106.21130434782609</v>
      </c>
      <c r="X351">
        <v>106.21130434782609</v>
      </c>
      <c r="Y351">
        <v>106.21130434782609</v>
      </c>
      <c r="Z351">
        <v>1342.25</v>
      </c>
      <c r="AA351">
        <v>21237.391304347828</v>
      </c>
      <c r="AB351">
        <v>15878.8</v>
      </c>
      <c r="AC351">
        <v>3493</v>
      </c>
      <c r="AD351">
        <v>1200500</v>
      </c>
      <c r="AE351">
        <v>106.21130434782609</v>
      </c>
      <c r="AF351">
        <v>589.75</v>
      </c>
      <c r="AG351">
        <v>106.21130434782609</v>
      </c>
      <c r="AH351">
        <v>11633.333333333332</v>
      </c>
      <c r="AI351">
        <v>18251.8</v>
      </c>
      <c r="AJ351">
        <v>109709.09090909088</v>
      </c>
      <c r="AK351">
        <v>106.21130434782609</v>
      </c>
      <c r="AL351">
        <v>138.37962962962959</v>
      </c>
      <c r="AM351">
        <v>284.96086956521373</v>
      </c>
      <c r="AN351">
        <v>106.21130434782609</v>
      </c>
      <c r="AO351">
        <v>373.45</v>
      </c>
      <c r="AP351">
        <v>106.21130434782609</v>
      </c>
      <c r="AQ351">
        <v>36469.299999999996</v>
      </c>
      <c r="AR351">
        <v>1674.3999999999999</v>
      </c>
      <c r="AS351">
        <v>106.21130434782609</v>
      </c>
      <c r="AT351">
        <v>136.11499999999998</v>
      </c>
      <c r="AU351">
        <v>656.04</v>
      </c>
      <c r="AV351">
        <v>11533.55</v>
      </c>
      <c r="AW351">
        <v>329.80500000000217</v>
      </c>
      <c r="AX351">
        <v>5025.2999999999993</v>
      </c>
      <c r="AY351">
        <v>273.29826086956524</v>
      </c>
      <c r="AZ351">
        <v>106.21130434782609</v>
      </c>
      <c r="BA351">
        <v>441.13999999999379</v>
      </c>
      <c r="BB351">
        <v>381.16521739130837</v>
      </c>
      <c r="BC351">
        <v>4308.95652173913</v>
      </c>
      <c r="BD351">
        <v>254.45</v>
      </c>
      <c r="BE351">
        <v>120.63551401869157</v>
      </c>
      <c r="BF351">
        <v>106.21130434782609</v>
      </c>
      <c r="BG351">
        <v>106.21130434782609</v>
      </c>
      <c r="BH351">
        <v>820.05</v>
      </c>
      <c r="BI351">
        <v>106.21130434782609</v>
      </c>
      <c r="BJ351">
        <v>1122.4347826086955</v>
      </c>
      <c r="BK351">
        <v>138.37962962962959</v>
      </c>
      <c r="BL351">
        <v>4811.333333333333</v>
      </c>
      <c r="BM351">
        <v>3733.7999999999997</v>
      </c>
      <c r="BN351">
        <v>781.76000000000499</v>
      </c>
      <c r="BO351">
        <v>382.02499999999998</v>
      </c>
      <c r="BP351">
        <v>887.63043478267264</v>
      </c>
      <c r="BQ351">
        <v>122.143</v>
      </c>
      <c r="BR351">
        <v>62.233043478260882</v>
      </c>
      <c r="BS351">
        <v>2544698.0999999996</v>
      </c>
      <c r="BT351">
        <v>26283.179999999822</v>
      </c>
      <c r="BU351" s="13" t="str">
        <f>WSP[[#This Row],[Tier]]&amp;" - "&amp;DOLLAR(WSP[[#This Row],[United States]],2)&amp;" USD"</f>
        <v>349 - $122.14 USD</v>
      </c>
    </row>
    <row r="352" spans="1:73" x14ac:dyDescent="0.25">
      <c r="A352">
        <v>350</v>
      </c>
      <c r="B352">
        <v>122.49299999999999</v>
      </c>
      <c r="C352">
        <v>9310</v>
      </c>
      <c r="D352">
        <v>786.8</v>
      </c>
      <c r="E352">
        <v>160.64999999999998</v>
      </c>
      <c r="F352">
        <v>106.51565217391305</v>
      </c>
      <c r="G352">
        <v>10745</v>
      </c>
      <c r="H352">
        <v>106.51565217391305</v>
      </c>
      <c r="I352">
        <v>244.29999999999998</v>
      </c>
      <c r="J352">
        <v>159.78260869565219</v>
      </c>
      <c r="K352">
        <v>122.49299999999999</v>
      </c>
      <c r="L352">
        <v>68180</v>
      </c>
      <c r="M352" t="s">
        <v>530</v>
      </c>
      <c r="N352">
        <v>192430</v>
      </c>
      <c r="O352">
        <v>61249.999999999993</v>
      </c>
      <c r="P352">
        <v>735</v>
      </c>
      <c r="Q352">
        <v>106.51565217391305</v>
      </c>
      <c r="R352">
        <v>2129.8260869565215</v>
      </c>
      <c r="S352">
        <v>620.86956521739125</v>
      </c>
      <c r="T352">
        <v>778.75</v>
      </c>
      <c r="U352">
        <v>106.51565217391305</v>
      </c>
      <c r="V352">
        <v>106.51565217391305</v>
      </c>
      <c r="W352">
        <v>106.51565217391305</v>
      </c>
      <c r="X352">
        <v>106.51565217391305</v>
      </c>
      <c r="Y352">
        <v>106.51565217391305</v>
      </c>
      <c r="Z352">
        <v>1346.8</v>
      </c>
      <c r="AA352">
        <v>21298.260869565216</v>
      </c>
      <c r="AB352">
        <v>15924.3</v>
      </c>
      <c r="AC352">
        <v>3500</v>
      </c>
      <c r="AD352">
        <v>1204000</v>
      </c>
      <c r="AE352">
        <v>106.51565217391305</v>
      </c>
      <c r="AF352">
        <v>591.5</v>
      </c>
      <c r="AG352">
        <v>106.51565217391305</v>
      </c>
      <c r="AH352">
        <v>11666.666666666664</v>
      </c>
      <c r="AI352">
        <v>18304.3</v>
      </c>
      <c r="AJ352">
        <v>110027.27272727272</v>
      </c>
      <c r="AK352">
        <v>106.51565217391305</v>
      </c>
      <c r="AL352">
        <v>138.70370370370367</v>
      </c>
      <c r="AM352">
        <v>285.78260869564855</v>
      </c>
      <c r="AN352">
        <v>106.51565217391305</v>
      </c>
      <c r="AO352">
        <v>374.5</v>
      </c>
      <c r="AP352">
        <v>106.51565217391305</v>
      </c>
      <c r="AQ352">
        <v>36574.299999999996</v>
      </c>
      <c r="AR352">
        <v>1679.3</v>
      </c>
      <c r="AS352">
        <v>106.51565217391305</v>
      </c>
      <c r="AT352">
        <v>136.46499999999997</v>
      </c>
      <c r="AU352">
        <v>657.43999999999994</v>
      </c>
      <c r="AV352">
        <v>11566.8</v>
      </c>
      <c r="AW352">
        <v>330.75000000000222</v>
      </c>
      <c r="AX352">
        <v>5039.2999999999993</v>
      </c>
      <c r="AY352">
        <v>273.90695652173912</v>
      </c>
      <c r="AZ352">
        <v>106.51565217391305</v>
      </c>
      <c r="BA352">
        <v>442.39999999999378</v>
      </c>
      <c r="BB352">
        <v>382.26086956522141</v>
      </c>
      <c r="BC352">
        <v>4321.130434782609</v>
      </c>
      <c r="BD352">
        <v>254.79999999999998</v>
      </c>
      <c r="BE352">
        <v>120.96261682242989</v>
      </c>
      <c r="BF352">
        <v>106.51565217391305</v>
      </c>
      <c r="BG352">
        <v>106.51565217391305</v>
      </c>
      <c r="BH352">
        <v>821.8</v>
      </c>
      <c r="BI352">
        <v>106.51565217391305</v>
      </c>
      <c r="BJ352">
        <v>1125.4782608695652</v>
      </c>
      <c r="BK352">
        <v>138.70370370370367</v>
      </c>
      <c r="BL352">
        <v>4826.6666666666661</v>
      </c>
      <c r="BM352">
        <v>3744.2999999999997</v>
      </c>
      <c r="BN352">
        <v>784.000000000005</v>
      </c>
      <c r="BO352">
        <v>383.25</v>
      </c>
      <c r="BP352">
        <v>890.21739130441199</v>
      </c>
      <c r="BQ352">
        <v>122.49299999999999</v>
      </c>
      <c r="BR352">
        <v>62.385217391304359</v>
      </c>
      <c r="BS352">
        <v>2551990</v>
      </c>
      <c r="BT352">
        <v>26358.499999999822</v>
      </c>
      <c r="BU352" s="13" t="str">
        <f>WSP[[#This Row],[Tier]]&amp;" - "&amp;DOLLAR(WSP[[#This Row],[United States]],2)&amp;" USD"</f>
        <v>350 - $122.49 USD</v>
      </c>
    </row>
    <row r="353" spans="1:73" x14ac:dyDescent="0.25">
      <c r="A353">
        <v>351</v>
      </c>
      <c r="B353">
        <v>122.843</v>
      </c>
      <c r="C353">
        <v>9336.5999999999985</v>
      </c>
      <c r="D353">
        <v>788.55</v>
      </c>
      <c r="E353">
        <v>161.1272727272727</v>
      </c>
      <c r="F353">
        <v>106.82000000000001</v>
      </c>
      <c r="G353">
        <v>10776.5</v>
      </c>
      <c r="H353">
        <v>106.82000000000001</v>
      </c>
      <c r="I353">
        <v>244.99999999999997</v>
      </c>
      <c r="J353">
        <v>160.2391304347826</v>
      </c>
      <c r="K353">
        <v>122.843</v>
      </c>
      <c r="L353">
        <v>68355</v>
      </c>
      <c r="M353" t="s">
        <v>530</v>
      </c>
      <c r="N353">
        <v>192780</v>
      </c>
      <c r="O353">
        <v>61424.999999999993</v>
      </c>
      <c r="P353">
        <v>737.09999999999991</v>
      </c>
      <c r="Q353">
        <v>106.82000000000001</v>
      </c>
      <c r="R353">
        <v>2135.913043478261</v>
      </c>
      <c r="S353">
        <v>622.39130434782612</v>
      </c>
      <c r="T353">
        <v>781.02499999999998</v>
      </c>
      <c r="U353">
        <v>106.82000000000001</v>
      </c>
      <c r="V353">
        <v>106.82000000000001</v>
      </c>
      <c r="W353">
        <v>106.82000000000001</v>
      </c>
      <c r="X353">
        <v>106.82000000000001</v>
      </c>
      <c r="Y353">
        <v>106.82000000000001</v>
      </c>
      <c r="Z353">
        <v>1351.35</v>
      </c>
      <c r="AA353">
        <v>21359.130434782608</v>
      </c>
      <c r="AB353">
        <v>15969.8</v>
      </c>
      <c r="AC353">
        <v>3507</v>
      </c>
      <c r="AD353">
        <v>1207500</v>
      </c>
      <c r="AE353">
        <v>106.82000000000001</v>
      </c>
      <c r="AF353">
        <v>593.25</v>
      </c>
      <c r="AG353">
        <v>106.82000000000001</v>
      </c>
      <c r="AH353">
        <v>11699.999999999998</v>
      </c>
      <c r="AI353">
        <v>18356.8</v>
      </c>
      <c r="AJ353">
        <v>110345.45454545453</v>
      </c>
      <c r="AK353">
        <v>106.82000000000001</v>
      </c>
      <c r="AL353">
        <v>139.02777777777774</v>
      </c>
      <c r="AM353">
        <v>286.60434782608326</v>
      </c>
      <c r="AN353">
        <v>106.82000000000001</v>
      </c>
      <c r="AO353">
        <v>375.54999999999995</v>
      </c>
      <c r="AP353">
        <v>106.82000000000001</v>
      </c>
      <c r="AQ353">
        <v>36679.299999999996</v>
      </c>
      <c r="AR353">
        <v>1684.1999999999998</v>
      </c>
      <c r="AS353">
        <v>106.82000000000001</v>
      </c>
      <c r="AT353">
        <v>136.81499999999997</v>
      </c>
      <c r="AU353">
        <v>658.84</v>
      </c>
      <c r="AV353">
        <v>11600.05</v>
      </c>
      <c r="AW353">
        <v>331.69500000000221</v>
      </c>
      <c r="AX353">
        <v>5053.2999999999993</v>
      </c>
      <c r="AY353">
        <v>274.51565217391305</v>
      </c>
      <c r="AZ353">
        <v>106.82000000000001</v>
      </c>
      <c r="BA353">
        <v>443.65999999999372</v>
      </c>
      <c r="BB353">
        <v>383.35652173913451</v>
      </c>
      <c r="BC353">
        <v>4333.304347826087</v>
      </c>
      <c r="BD353">
        <v>255.14999999999998</v>
      </c>
      <c r="BE353">
        <v>121.28971962616821</v>
      </c>
      <c r="BF353">
        <v>106.82000000000001</v>
      </c>
      <c r="BG353">
        <v>106.82000000000001</v>
      </c>
      <c r="BH353">
        <v>823.55</v>
      </c>
      <c r="BI353">
        <v>106.82000000000001</v>
      </c>
      <c r="BJ353">
        <v>1128.5217391304348</v>
      </c>
      <c r="BK353">
        <v>139.02777777777774</v>
      </c>
      <c r="BL353">
        <v>4841.9999999999991</v>
      </c>
      <c r="BM353">
        <v>3754.7999999999997</v>
      </c>
      <c r="BN353">
        <v>786.24000000000513</v>
      </c>
      <c r="BO353">
        <v>384.47499999999997</v>
      </c>
      <c r="BP353">
        <v>892.80434782615146</v>
      </c>
      <c r="BQ353">
        <v>122.843</v>
      </c>
      <c r="BR353">
        <v>62.537391304347828</v>
      </c>
      <c r="BS353">
        <v>2559281.9</v>
      </c>
      <c r="BT353">
        <v>26433.819999999818</v>
      </c>
      <c r="BU353" s="13" t="str">
        <f>WSP[[#This Row],[Tier]]&amp;" - "&amp;DOLLAR(WSP[[#This Row],[United States]],2)&amp;" USD"</f>
        <v>351 - $122.84 USD</v>
      </c>
    </row>
    <row r="354" spans="1:73" x14ac:dyDescent="0.25">
      <c r="A354">
        <v>352</v>
      </c>
      <c r="B354">
        <v>123.193</v>
      </c>
      <c r="C354">
        <v>9363.1999999999989</v>
      </c>
      <c r="D354">
        <v>790.3</v>
      </c>
      <c r="E354">
        <v>161.60454545454544</v>
      </c>
      <c r="F354">
        <v>107.12434782608698</v>
      </c>
      <c r="G354">
        <v>10808</v>
      </c>
      <c r="H354">
        <v>107.12434782608698</v>
      </c>
      <c r="I354">
        <v>245.7</v>
      </c>
      <c r="J354">
        <v>160.69565217391306</v>
      </c>
      <c r="K354">
        <v>123.193</v>
      </c>
      <c r="L354">
        <v>68530</v>
      </c>
      <c r="M354" t="s">
        <v>530</v>
      </c>
      <c r="N354">
        <v>193130</v>
      </c>
      <c r="O354">
        <v>61599.999999999993</v>
      </c>
      <c r="P354">
        <v>739.19999999999993</v>
      </c>
      <c r="Q354">
        <v>107.12434782608698</v>
      </c>
      <c r="R354">
        <v>2142</v>
      </c>
      <c r="S354">
        <v>623.91304347826087</v>
      </c>
      <c r="T354">
        <v>783.3</v>
      </c>
      <c r="U354">
        <v>107.12434782608698</v>
      </c>
      <c r="V354">
        <v>107.12434782608698</v>
      </c>
      <c r="W354">
        <v>107.12434782608698</v>
      </c>
      <c r="X354">
        <v>107.12434782608698</v>
      </c>
      <c r="Y354">
        <v>107.12434782608698</v>
      </c>
      <c r="Z354">
        <v>1355.8999999999999</v>
      </c>
      <c r="AA354">
        <v>21420</v>
      </c>
      <c r="AB354">
        <v>16015.3</v>
      </c>
      <c r="AC354">
        <v>3514</v>
      </c>
      <c r="AD354">
        <v>1211000</v>
      </c>
      <c r="AE354">
        <v>107.12434782608698</v>
      </c>
      <c r="AF354">
        <v>595</v>
      </c>
      <c r="AG354">
        <v>107.12434782608698</v>
      </c>
      <c r="AH354">
        <v>11733.33333333333</v>
      </c>
      <c r="AI354">
        <v>18409.3</v>
      </c>
      <c r="AJ354">
        <v>110663.63636363635</v>
      </c>
      <c r="AK354">
        <v>107.12434782608698</v>
      </c>
      <c r="AL354">
        <v>139.35185185185182</v>
      </c>
      <c r="AM354">
        <v>287.42608695651802</v>
      </c>
      <c r="AN354">
        <v>107.12434782608698</v>
      </c>
      <c r="AO354">
        <v>376.59999999999997</v>
      </c>
      <c r="AP354">
        <v>107.12434782608698</v>
      </c>
      <c r="AQ354">
        <v>36784.299999999996</v>
      </c>
      <c r="AR354">
        <v>1689.1</v>
      </c>
      <c r="AS354">
        <v>107.12434782608698</v>
      </c>
      <c r="AT354">
        <v>137.16499999999999</v>
      </c>
      <c r="AU354">
        <v>660.24</v>
      </c>
      <c r="AV354">
        <v>11633.3</v>
      </c>
      <c r="AW354">
        <v>332.64000000000226</v>
      </c>
      <c r="AX354">
        <v>5067.2999999999993</v>
      </c>
      <c r="AY354">
        <v>275.12434782608699</v>
      </c>
      <c r="AZ354">
        <v>107.12434782608698</v>
      </c>
      <c r="BA354">
        <v>444.91999999999371</v>
      </c>
      <c r="BB354">
        <v>384.45217391304755</v>
      </c>
      <c r="BC354">
        <v>4345.478260869565</v>
      </c>
      <c r="BD354">
        <v>255.49999999999997</v>
      </c>
      <c r="BE354">
        <v>121.61682242990653</v>
      </c>
      <c r="BF354">
        <v>107.12434782608698</v>
      </c>
      <c r="BG354">
        <v>107.12434782608698</v>
      </c>
      <c r="BH354">
        <v>825.3</v>
      </c>
      <c r="BI354">
        <v>107.12434782608698</v>
      </c>
      <c r="BJ354">
        <v>1131.5652173913045</v>
      </c>
      <c r="BK354">
        <v>139.35185185185182</v>
      </c>
      <c r="BL354">
        <v>4857.3333333333321</v>
      </c>
      <c r="BM354">
        <v>3765.2999999999997</v>
      </c>
      <c r="BN354">
        <v>788.48000000000513</v>
      </c>
      <c r="BO354">
        <v>385.7</v>
      </c>
      <c r="BP354">
        <v>895.39130434789081</v>
      </c>
      <c r="BQ354">
        <v>123.193</v>
      </c>
      <c r="BR354">
        <v>62.689565217391305</v>
      </c>
      <c r="BS354">
        <v>2566573.7999999998</v>
      </c>
      <c r="BT354">
        <v>26509.139999999818</v>
      </c>
      <c r="BU354" s="13" t="str">
        <f>WSP[[#This Row],[Tier]]&amp;" - "&amp;DOLLAR(WSP[[#This Row],[United States]],2)&amp;" USD"</f>
        <v>352 - $123.19 USD</v>
      </c>
    </row>
    <row r="355" spans="1:73" x14ac:dyDescent="0.25">
      <c r="A355">
        <v>353</v>
      </c>
      <c r="B355">
        <v>123.54299999999999</v>
      </c>
      <c r="C355">
        <v>9389.7999999999993</v>
      </c>
      <c r="D355">
        <v>792.05</v>
      </c>
      <c r="E355">
        <v>162.08181818181814</v>
      </c>
      <c r="F355">
        <v>107.42869565217393</v>
      </c>
      <c r="G355">
        <v>10839.5</v>
      </c>
      <c r="H355">
        <v>107.42869565217393</v>
      </c>
      <c r="I355">
        <v>246.39999999999998</v>
      </c>
      <c r="J355">
        <v>161.15217391304347</v>
      </c>
      <c r="K355">
        <v>123.54299999999999</v>
      </c>
      <c r="L355">
        <v>68705</v>
      </c>
      <c r="M355" t="s">
        <v>530</v>
      </c>
      <c r="N355">
        <v>193480</v>
      </c>
      <c r="O355">
        <v>61774.999999999993</v>
      </c>
      <c r="P355">
        <v>741.3</v>
      </c>
      <c r="Q355">
        <v>107.42869565217393</v>
      </c>
      <c r="R355">
        <v>2148.0869565217395</v>
      </c>
      <c r="S355">
        <v>625.43478260869563</v>
      </c>
      <c r="T355">
        <v>785.57499999999993</v>
      </c>
      <c r="U355">
        <v>107.42869565217393</v>
      </c>
      <c r="V355">
        <v>107.42869565217393</v>
      </c>
      <c r="W355">
        <v>107.42869565217393</v>
      </c>
      <c r="X355">
        <v>107.42869565217393</v>
      </c>
      <c r="Y355">
        <v>107.42869565217393</v>
      </c>
      <c r="Z355">
        <v>1360.4499999999998</v>
      </c>
      <c r="AA355">
        <v>21480.869565217392</v>
      </c>
      <c r="AB355">
        <v>16060.8</v>
      </c>
      <c r="AC355">
        <v>3521</v>
      </c>
      <c r="AD355">
        <v>1214500</v>
      </c>
      <c r="AE355">
        <v>107.42869565217393</v>
      </c>
      <c r="AF355">
        <v>596.75</v>
      </c>
      <c r="AG355">
        <v>107.42869565217393</v>
      </c>
      <c r="AH355">
        <v>11766.666666666666</v>
      </c>
      <c r="AI355">
        <v>18461.8</v>
      </c>
      <c r="AJ355">
        <v>110981.81818181816</v>
      </c>
      <c r="AK355">
        <v>107.42869565217393</v>
      </c>
      <c r="AL355">
        <v>139.67592592592592</v>
      </c>
      <c r="AM355">
        <v>288.24782608695278</v>
      </c>
      <c r="AN355">
        <v>107.42869565217393</v>
      </c>
      <c r="AO355">
        <v>377.65</v>
      </c>
      <c r="AP355">
        <v>107.42869565217393</v>
      </c>
      <c r="AQ355">
        <v>36889.299999999996</v>
      </c>
      <c r="AR355">
        <v>1694</v>
      </c>
      <c r="AS355">
        <v>107.42869565217393</v>
      </c>
      <c r="AT355">
        <v>137.51499999999999</v>
      </c>
      <c r="AU355">
        <v>661.64</v>
      </c>
      <c r="AV355">
        <v>11666.55</v>
      </c>
      <c r="AW355">
        <v>333.58500000000225</v>
      </c>
      <c r="AX355">
        <v>5081.2999999999993</v>
      </c>
      <c r="AY355">
        <v>275.73304347826087</v>
      </c>
      <c r="AZ355">
        <v>107.42869565217393</v>
      </c>
      <c r="BA355">
        <v>446.1799999999937</v>
      </c>
      <c r="BB355">
        <v>385.5478260869607</v>
      </c>
      <c r="BC355">
        <v>4357.652173913043</v>
      </c>
      <c r="BD355">
        <v>255.85</v>
      </c>
      <c r="BE355">
        <v>121.94392523364486</v>
      </c>
      <c r="BF355">
        <v>107.42869565217393</v>
      </c>
      <c r="BG355">
        <v>107.42869565217393</v>
      </c>
      <c r="BH355">
        <v>827.05</v>
      </c>
      <c r="BI355">
        <v>107.42869565217393</v>
      </c>
      <c r="BJ355">
        <v>1134.608695652174</v>
      </c>
      <c r="BK355">
        <v>139.67592592592592</v>
      </c>
      <c r="BL355">
        <v>4872.6666666666661</v>
      </c>
      <c r="BM355">
        <v>3775.7999999999997</v>
      </c>
      <c r="BN355">
        <v>790.72000000000514</v>
      </c>
      <c r="BO355">
        <v>386.92499999999995</v>
      </c>
      <c r="BP355">
        <v>897.97826086963028</v>
      </c>
      <c r="BQ355">
        <v>123.54299999999999</v>
      </c>
      <c r="BR355">
        <v>62.841739130434789</v>
      </c>
      <c r="BS355">
        <v>2573865.6999999997</v>
      </c>
      <c r="BT355">
        <v>26584.459999999817</v>
      </c>
      <c r="BU355" s="13" t="str">
        <f>WSP[[#This Row],[Tier]]&amp;" - "&amp;DOLLAR(WSP[[#This Row],[United States]],2)&amp;" USD"</f>
        <v>353 - $123.54 USD</v>
      </c>
    </row>
    <row r="356" spans="1:73" x14ac:dyDescent="0.25">
      <c r="A356">
        <v>354</v>
      </c>
      <c r="B356">
        <v>123.893</v>
      </c>
      <c r="C356">
        <v>9416.4</v>
      </c>
      <c r="D356">
        <v>793.8</v>
      </c>
      <c r="E356">
        <v>162.55909090909088</v>
      </c>
      <c r="F356">
        <v>107.73304347826088</v>
      </c>
      <c r="G356">
        <v>10871</v>
      </c>
      <c r="H356">
        <v>107.73304347826088</v>
      </c>
      <c r="I356">
        <v>247.1</v>
      </c>
      <c r="J356">
        <v>161.60869565217391</v>
      </c>
      <c r="K356">
        <v>123.893</v>
      </c>
      <c r="L356">
        <v>68880</v>
      </c>
      <c r="M356" t="s">
        <v>530</v>
      </c>
      <c r="N356">
        <v>193830</v>
      </c>
      <c r="O356">
        <v>61949.999999999993</v>
      </c>
      <c r="P356">
        <v>743.4</v>
      </c>
      <c r="Q356">
        <v>107.73304347826088</v>
      </c>
      <c r="R356">
        <v>2154.1739130434785</v>
      </c>
      <c r="S356">
        <v>626.95652173913038</v>
      </c>
      <c r="T356">
        <v>787.84999999999991</v>
      </c>
      <c r="U356">
        <v>107.73304347826088</v>
      </c>
      <c r="V356">
        <v>107.73304347826088</v>
      </c>
      <c r="W356">
        <v>107.73304347826088</v>
      </c>
      <c r="X356">
        <v>107.73304347826088</v>
      </c>
      <c r="Y356">
        <v>107.73304347826088</v>
      </c>
      <c r="Z356">
        <v>1365</v>
      </c>
      <c r="AA356">
        <v>21541.739130434784</v>
      </c>
      <c r="AB356">
        <v>16106.3</v>
      </c>
      <c r="AC356">
        <v>3528</v>
      </c>
      <c r="AD356">
        <v>1218000</v>
      </c>
      <c r="AE356">
        <v>107.73304347826088</v>
      </c>
      <c r="AF356">
        <v>598.5</v>
      </c>
      <c r="AG356">
        <v>107.73304347826088</v>
      </c>
      <c r="AH356">
        <v>11799.999999999998</v>
      </c>
      <c r="AI356">
        <v>18514.3</v>
      </c>
      <c r="AJ356">
        <v>111300</v>
      </c>
      <c r="AK356">
        <v>107.73304347826088</v>
      </c>
      <c r="AL356">
        <v>140</v>
      </c>
      <c r="AM356">
        <v>289.06956521738755</v>
      </c>
      <c r="AN356">
        <v>107.73304347826088</v>
      </c>
      <c r="AO356">
        <v>378.7</v>
      </c>
      <c r="AP356">
        <v>107.73304347826088</v>
      </c>
      <c r="AQ356">
        <v>36994.299999999996</v>
      </c>
      <c r="AR356">
        <v>1698.8999999999999</v>
      </c>
      <c r="AS356">
        <v>107.73304347826088</v>
      </c>
      <c r="AT356">
        <v>137.86499999999998</v>
      </c>
      <c r="AU356">
        <v>663.04</v>
      </c>
      <c r="AV356">
        <v>11699.8</v>
      </c>
      <c r="AW356">
        <v>334.53000000000225</v>
      </c>
      <c r="AX356">
        <v>5095.2999999999993</v>
      </c>
      <c r="AY356">
        <v>276.34173913043475</v>
      </c>
      <c r="AZ356">
        <v>107.73304347826088</v>
      </c>
      <c r="BA356">
        <v>447.43999999999363</v>
      </c>
      <c r="BB356">
        <v>386.64347826087374</v>
      </c>
      <c r="BC356">
        <v>4369.8260869565211</v>
      </c>
      <c r="BD356">
        <v>256.2</v>
      </c>
      <c r="BE356">
        <v>122.27102803738318</v>
      </c>
      <c r="BF356">
        <v>107.73304347826088</v>
      </c>
      <c r="BG356">
        <v>107.73304347826088</v>
      </c>
      <c r="BH356">
        <v>828.8</v>
      </c>
      <c r="BI356">
        <v>107.73304347826088</v>
      </c>
      <c r="BJ356">
        <v>1137.6521739130435</v>
      </c>
      <c r="BK356">
        <v>140</v>
      </c>
      <c r="BL356">
        <v>4887.9999999999991</v>
      </c>
      <c r="BM356">
        <v>3786.2999999999997</v>
      </c>
      <c r="BN356">
        <v>792.96000000000515</v>
      </c>
      <c r="BO356">
        <v>388.15</v>
      </c>
      <c r="BP356">
        <v>900.56521739136963</v>
      </c>
      <c r="BQ356">
        <v>123.893</v>
      </c>
      <c r="BR356">
        <v>62.993913043478265</v>
      </c>
      <c r="BS356">
        <v>2581157.5999999996</v>
      </c>
      <c r="BT356">
        <v>26659.779999999817</v>
      </c>
      <c r="BU356" s="13" t="str">
        <f>WSP[[#This Row],[Tier]]&amp;" - "&amp;DOLLAR(WSP[[#This Row],[United States]],2)&amp;" USD"</f>
        <v>354 - $123.89 USD</v>
      </c>
    </row>
    <row r="357" spans="1:73" x14ac:dyDescent="0.25">
      <c r="A357">
        <v>355</v>
      </c>
      <c r="B357">
        <v>124.24299999999999</v>
      </c>
      <c r="C357">
        <v>9443</v>
      </c>
      <c r="D357">
        <v>795.55</v>
      </c>
      <c r="E357">
        <v>163.0363636363636</v>
      </c>
      <c r="F357">
        <v>108.03739130434782</v>
      </c>
      <c r="G357">
        <v>10902.5</v>
      </c>
      <c r="H357">
        <v>108.03739130434782</v>
      </c>
      <c r="I357">
        <v>247.79999999999998</v>
      </c>
      <c r="J357">
        <v>162.06521739130434</v>
      </c>
      <c r="K357">
        <v>124.24299999999999</v>
      </c>
      <c r="L357">
        <v>69055</v>
      </c>
      <c r="M357" t="s">
        <v>530</v>
      </c>
      <c r="N357">
        <v>194180</v>
      </c>
      <c r="O357">
        <v>62124.999999999993</v>
      </c>
      <c r="P357">
        <v>745.5</v>
      </c>
      <c r="Q357">
        <v>108.03739130434782</v>
      </c>
      <c r="R357">
        <v>2160.2608695652175</v>
      </c>
      <c r="S357">
        <v>628.47826086956525</v>
      </c>
      <c r="T357">
        <v>790.125</v>
      </c>
      <c r="U357">
        <v>108.03739130434782</v>
      </c>
      <c r="V357">
        <v>108.03739130434782</v>
      </c>
      <c r="W357">
        <v>108.03739130434782</v>
      </c>
      <c r="X357">
        <v>108.03739130434782</v>
      </c>
      <c r="Y357">
        <v>108.03739130434782</v>
      </c>
      <c r="Z357">
        <v>1369.55</v>
      </c>
      <c r="AA357">
        <v>21602.608695652172</v>
      </c>
      <c r="AB357">
        <v>16151.8</v>
      </c>
      <c r="AC357">
        <v>3535</v>
      </c>
      <c r="AD357">
        <v>1221500</v>
      </c>
      <c r="AE357">
        <v>108.03739130434782</v>
      </c>
      <c r="AF357">
        <v>600.25</v>
      </c>
      <c r="AG357">
        <v>108.03739130434782</v>
      </c>
      <c r="AH357">
        <v>11833.333333333332</v>
      </c>
      <c r="AI357">
        <v>18566.8</v>
      </c>
      <c r="AJ357">
        <v>111618.18181818181</v>
      </c>
      <c r="AK357">
        <v>108.03739130434782</v>
      </c>
      <c r="AL357">
        <v>140.32407407407408</v>
      </c>
      <c r="AM357">
        <v>289.89130434782231</v>
      </c>
      <c r="AN357">
        <v>108.03739130434782</v>
      </c>
      <c r="AO357">
        <v>379.75</v>
      </c>
      <c r="AP357">
        <v>108.03739130434782</v>
      </c>
      <c r="AQ357">
        <v>37099.299999999996</v>
      </c>
      <c r="AR357">
        <v>1703.8</v>
      </c>
      <c r="AS357">
        <v>108.03739130434782</v>
      </c>
      <c r="AT357">
        <v>138.21499999999997</v>
      </c>
      <c r="AU357">
        <v>664.43999999999994</v>
      </c>
      <c r="AV357">
        <v>11733.05</v>
      </c>
      <c r="AW357">
        <v>335.4750000000023</v>
      </c>
      <c r="AX357">
        <v>5109.2999999999993</v>
      </c>
      <c r="AY357">
        <v>276.95043478260868</v>
      </c>
      <c r="AZ357">
        <v>108.03739130434782</v>
      </c>
      <c r="BA357">
        <v>448.69999999999362</v>
      </c>
      <c r="BB357">
        <v>387.73913043478683</v>
      </c>
      <c r="BC357">
        <v>4382</v>
      </c>
      <c r="BD357">
        <v>256.55</v>
      </c>
      <c r="BE357">
        <v>122.59813084112149</v>
      </c>
      <c r="BF357">
        <v>108.03739130434782</v>
      </c>
      <c r="BG357">
        <v>108.03739130434782</v>
      </c>
      <c r="BH357">
        <v>830.55</v>
      </c>
      <c r="BI357">
        <v>108.03739130434782</v>
      </c>
      <c r="BJ357">
        <v>1140.695652173913</v>
      </c>
      <c r="BK357">
        <v>140.32407407407408</v>
      </c>
      <c r="BL357">
        <v>4903.333333333333</v>
      </c>
      <c r="BM357">
        <v>3796.7999999999997</v>
      </c>
      <c r="BN357">
        <v>795.20000000000516</v>
      </c>
      <c r="BO357">
        <v>389.375</v>
      </c>
      <c r="BP357">
        <v>903.1521739131091</v>
      </c>
      <c r="BQ357">
        <v>124.24299999999999</v>
      </c>
      <c r="BR357">
        <v>63.146086956521749</v>
      </c>
      <c r="BS357">
        <v>2588449.5</v>
      </c>
      <c r="BT357">
        <v>26735.099999999817</v>
      </c>
      <c r="BU357" s="13" t="str">
        <f>WSP[[#This Row],[Tier]]&amp;" - "&amp;DOLLAR(WSP[[#This Row],[United States]],2)&amp;" USD"</f>
        <v>355 - $124.24 USD</v>
      </c>
    </row>
    <row r="358" spans="1:73" x14ac:dyDescent="0.25">
      <c r="A358">
        <v>356</v>
      </c>
      <c r="B358">
        <v>124.593</v>
      </c>
      <c r="C358">
        <v>9469.5999999999985</v>
      </c>
      <c r="D358">
        <v>797.3</v>
      </c>
      <c r="E358">
        <v>163.51363636363632</v>
      </c>
      <c r="F358">
        <v>108.34173913043479</v>
      </c>
      <c r="G358">
        <v>10934</v>
      </c>
      <c r="H358">
        <v>108.34173913043479</v>
      </c>
      <c r="I358">
        <v>248.49999999999997</v>
      </c>
      <c r="J358">
        <v>162.52173913043478</v>
      </c>
      <c r="K358">
        <v>124.593</v>
      </c>
      <c r="L358">
        <v>69230</v>
      </c>
      <c r="M358" t="s">
        <v>530</v>
      </c>
      <c r="N358">
        <v>194530</v>
      </c>
      <c r="O358">
        <v>62299.999999999993</v>
      </c>
      <c r="P358">
        <v>747.59999999999991</v>
      </c>
      <c r="Q358">
        <v>108.34173913043479</v>
      </c>
      <c r="R358">
        <v>2166.3478260869565</v>
      </c>
      <c r="S358">
        <v>630</v>
      </c>
      <c r="T358">
        <v>792.4</v>
      </c>
      <c r="U358">
        <v>108.34173913043479</v>
      </c>
      <c r="V358">
        <v>108.34173913043479</v>
      </c>
      <c r="W358">
        <v>108.34173913043479</v>
      </c>
      <c r="X358">
        <v>108.34173913043479</v>
      </c>
      <c r="Y358">
        <v>108.34173913043479</v>
      </c>
      <c r="Z358">
        <v>1374.1</v>
      </c>
      <c r="AA358">
        <v>21663.478260869564</v>
      </c>
      <c r="AB358">
        <v>16197.3</v>
      </c>
      <c r="AC358">
        <v>3542</v>
      </c>
      <c r="AD358">
        <v>1225000</v>
      </c>
      <c r="AE358">
        <v>108.34173913043479</v>
      </c>
      <c r="AF358">
        <v>602</v>
      </c>
      <c r="AG358">
        <v>108.34173913043479</v>
      </c>
      <c r="AH358">
        <v>11866.666666666664</v>
      </c>
      <c r="AI358">
        <v>18619.3</v>
      </c>
      <c r="AJ358">
        <v>111936.36363636362</v>
      </c>
      <c r="AK358">
        <v>108.34173913043479</v>
      </c>
      <c r="AL358">
        <v>140.64814814814812</v>
      </c>
      <c r="AM358">
        <v>290.71304347825708</v>
      </c>
      <c r="AN358">
        <v>108.34173913043479</v>
      </c>
      <c r="AO358">
        <v>380.79999999999995</v>
      </c>
      <c r="AP358">
        <v>108.34173913043479</v>
      </c>
      <c r="AQ358">
        <v>37204.299999999996</v>
      </c>
      <c r="AR358">
        <v>1708.6999999999998</v>
      </c>
      <c r="AS358">
        <v>108.34173913043479</v>
      </c>
      <c r="AT358">
        <v>138.56499999999997</v>
      </c>
      <c r="AU358">
        <v>665.84</v>
      </c>
      <c r="AV358">
        <v>11766.3</v>
      </c>
      <c r="AW358">
        <v>336.42000000000229</v>
      </c>
      <c r="AX358">
        <v>5123.2999999999993</v>
      </c>
      <c r="AY358">
        <v>277.55913043478262</v>
      </c>
      <c r="AZ358">
        <v>108.34173913043479</v>
      </c>
      <c r="BA358">
        <v>449.95999999999356</v>
      </c>
      <c r="BB358">
        <v>388.83478260869992</v>
      </c>
      <c r="BC358">
        <v>4394.1739130434789</v>
      </c>
      <c r="BD358">
        <v>256.89999999999998</v>
      </c>
      <c r="BE358">
        <v>122.9252336448598</v>
      </c>
      <c r="BF358">
        <v>108.34173913043479</v>
      </c>
      <c r="BG358">
        <v>108.34173913043479</v>
      </c>
      <c r="BH358">
        <v>832.3</v>
      </c>
      <c r="BI358">
        <v>108.34173913043479</v>
      </c>
      <c r="BJ358">
        <v>1143.7391304347825</v>
      </c>
      <c r="BK358">
        <v>140.64814814814812</v>
      </c>
      <c r="BL358">
        <v>4918.6666666666661</v>
      </c>
      <c r="BM358">
        <v>3807.2999999999997</v>
      </c>
      <c r="BN358">
        <v>797.44000000000528</v>
      </c>
      <c r="BO358">
        <v>390.59999999999997</v>
      </c>
      <c r="BP358">
        <v>905.73913043484856</v>
      </c>
      <c r="BQ358">
        <v>124.593</v>
      </c>
      <c r="BR358">
        <v>63.298260869565226</v>
      </c>
      <c r="BS358">
        <v>2595741.4</v>
      </c>
      <c r="BT358">
        <v>26810.419999999813</v>
      </c>
      <c r="BU358" s="13" t="str">
        <f>WSP[[#This Row],[Tier]]&amp;" - "&amp;DOLLAR(WSP[[#This Row],[United States]],2)&amp;" USD"</f>
        <v>356 - $124.59 USD</v>
      </c>
    </row>
    <row r="359" spans="1:73" x14ac:dyDescent="0.25">
      <c r="A359">
        <v>357</v>
      </c>
      <c r="B359">
        <v>124.943</v>
      </c>
      <c r="C359">
        <v>9496.1999999999989</v>
      </c>
      <c r="D359">
        <v>799.05</v>
      </c>
      <c r="E359">
        <v>163.99090909090907</v>
      </c>
      <c r="F359">
        <v>108.64608695652174</v>
      </c>
      <c r="G359">
        <v>10965.5</v>
      </c>
      <c r="H359">
        <v>108.64608695652174</v>
      </c>
      <c r="I359">
        <v>249.2</v>
      </c>
      <c r="J359">
        <v>162.97826086956522</v>
      </c>
      <c r="K359">
        <v>124.943</v>
      </c>
      <c r="L359">
        <v>69405</v>
      </c>
      <c r="M359" t="s">
        <v>530</v>
      </c>
      <c r="N359">
        <v>194880</v>
      </c>
      <c r="O359">
        <v>62474.999999999993</v>
      </c>
      <c r="P359">
        <v>749.69999999999993</v>
      </c>
      <c r="Q359">
        <v>108.64608695652174</v>
      </c>
      <c r="R359">
        <v>2172.4347826086955</v>
      </c>
      <c r="S359">
        <v>631.52173913043487</v>
      </c>
      <c r="T359">
        <v>794.67499999999995</v>
      </c>
      <c r="U359">
        <v>108.64608695652174</v>
      </c>
      <c r="V359">
        <v>108.64608695652174</v>
      </c>
      <c r="W359">
        <v>108.64608695652174</v>
      </c>
      <c r="X359">
        <v>108.64608695652174</v>
      </c>
      <c r="Y359">
        <v>108.64608695652174</v>
      </c>
      <c r="Z359">
        <v>1378.6499999999999</v>
      </c>
      <c r="AA359">
        <v>21724.347826086956</v>
      </c>
      <c r="AB359">
        <v>16242.8</v>
      </c>
      <c r="AC359">
        <v>3549</v>
      </c>
      <c r="AD359">
        <v>1228500</v>
      </c>
      <c r="AE359">
        <v>108.64608695652174</v>
      </c>
      <c r="AF359">
        <v>603.75</v>
      </c>
      <c r="AG359">
        <v>108.64608695652174</v>
      </c>
      <c r="AH359">
        <v>11900</v>
      </c>
      <c r="AI359">
        <v>18671.8</v>
      </c>
      <c r="AJ359">
        <v>112254.54545454544</v>
      </c>
      <c r="AK359">
        <v>108.64608695652174</v>
      </c>
      <c r="AL359">
        <v>140.9722222222222</v>
      </c>
      <c r="AM359">
        <v>291.53478260869184</v>
      </c>
      <c r="AN359">
        <v>108.64608695652174</v>
      </c>
      <c r="AO359">
        <v>381.84999999999997</v>
      </c>
      <c r="AP359">
        <v>108.64608695652174</v>
      </c>
      <c r="AQ359">
        <v>37309.299999999996</v>
      </c>
      <c r="AR359">
        <v>1713.6</v>
      </c>
      <c r="AS359">
        <v>108.64608695652174</v>
      </c>
      <c r="AT359">
        <v>138.91499999999999</v>
      </c>
      <c r="AU359">
        <v>667.24</v>
      </c>
      <c r="AV359">
        <v>11799.55</v>
      </c>
      <c r="AW359">
        <v>337.36500000000234</v>
      </c>
      <c r="AX359">
        <v>5137.2999999999993</v>
      </c>
      <c r="AY359">
        <v>278.16782608695655</v>
      </c>
      <c r="AZ359">
        <v>108.64608695652174</v>
      </c>
      <c r="BA359">
        <v>451.21999999999355</v>
      </c>
      <c r="BB359">
        <v>389.93043478261302</v>
      </c>
      <c r="BC359">
        <v>4406.347826086957</v>
      </c>
      <c r="BD359">
        <v>257.25</v>
      </c>
      <c r="BE359">
        <v>123.25233644859811</v>
      </c>
      <c r="BF359">
        <v>108.64608695652174</v>
      </c>
      <c r="BG359">
        <v>108.64608695652174</v>
      </c>
      <c r="BH359">
        <v>834.05</v>
      </c>
      <c r="BI359">
        <v>108.64608695652174</v>
      </c>
      <c r="BJ359">
        <v>1146.7826086956522</v>
      </c>
      <c r="BK359">
        <v>140.9722222222222</v>
      </c>
      <c r="BL359">
        <v>4934</v>
      </c>
      <c r="BM359">
        <v>3817.7999999999997</v>
      </c>
      <c r="BN359">
        <v>799.68000000000529</v>
      </c>
      <c r="BO359">
        <v>391.82499999999999</v>
      </c>
      <c r="BP359">
        <v>908.32608695658791</v>
      </c>
      <c r="BQ359">
        <v>124.943</v>
      </c>
      <c r="BR359">
        <v>63.450434782608703</v>
      </c>
      <c r="BS359">
        <v>2603033.2999999998</v>
      </c>
      <c r="BT359">
        <v>26885.739999999812</v>
      </c>
      <c r="BU359" s="13" t="str">
        <f>WSP[[#This Row],[Tier]]&amp;" - "&amp;DOLLAR(WSP[[#This Row],[United States]],2)&amp;" USD"</f>
        <v>357 - $124.94 USD</v>
      </c>
    </row>
    <row r="360" spans="1:73" x14ac:dyDescent="0.25">
      <c r="A360">
        <v>358</v>
      </c>
      <c r="B360">
        <v>125.29299999999999</v>
      </c>
      <c r="C360">
        <v>9522.7999999999993</v>
      </c>
      <c r="D360">
        <v>800.8</v>
      </c>
      <c r="E360">
        <v>164.46818181818179</v>
      </c>
      <c r="F360">
        <v>108.95043478260871</v>
      </c>
      <c r="G360">
        <v>10997</v>
      </c>
      <c r="H360">
        <v>108.95043478260871</v>
      </c>
      <c r="I360">
        <v>249.89999999999998</v>
      </c>
      <c r="J360">
        <v>163.43478260869566</v>
      </c>
      <c r="K360">
        <v>125.29299999999999</v>
      </c>
      <c r="L360">
        <v>69580</v>
      </c>
      <c r="M360" t="s">
        <v>530</v>
      </c>
      <c r="N360">
        <v>195230</v>
      </c>
      <c r="O360">
        <v>62649.999999999993</v>
      </c>
      <c r="P360">
        <v>751.8</v>
      </c>
      <c r="Q360">
        <v>108.95043478260871</v>
      </c>
      <c r="R360">
        <v>2178.521739130435</v>
      </c>
      <c r="S360">
        <v>633.04347826086962</v>
      </c>
      <c r="T360">
        <v>796.94999999999993</v>
      </c>
      <c r="U360">
        <v>108.95043478260871</v>
      </c>
      <c r="V360">
        <v>108.95043478260871</v>
      </c>
      <c r="W360">
        <v>108.95043478260871</v>
      </c>
      <c r="X360">
        <v>108.95043478260871</v>
      </c>
      <c r="Y360">
        <v>108.95043478260871</v>
      </c>
      <c r="Z360">
        <v>1383.1999999999998</v>
      </c>
      <c r="AA360">
        <v>21785.217391304348</v>
      </c>
      <c r="AB360">
        <v>16288.3</v>
      </c>
      <c r="AC360">
        <v>3556</v>
      </c>
      <c r="AD360">
        <v>1232000</v>
      </c>
      <c r="AE360">
        <v>108.95043478260871</v>
      </c>
      <c r="AF360">
        <v>605.5</v>
      </c>
      <c r="AG360">
        <v>108.95043478260871</v>
      </c>
      <c r="AH360">
        <v>11933.333333333332</v>
      </c>
      <c r="AI360">
        <v>18724.3</v>
      </c>
      <c r="AJ360">
        <v>112572.72727272725</v>
      </c>
      <c r="AK360">
        <v>108.95043478260871</v>
      </c>
      <c r="AL360">
        <v>141.29629629629628</v>
      </c>
      <c r="AM360">
        <v>292.35652173912661</v>
      </c>
      <c r="AN360">
        <v>108.95043478260871</v>
      </c>
      <c r="AO360">
        <v>382.9</v>
      </c>
      <c r="AP360">
        <v>108.95043478260871</v>
      </c>
      <c r="AQ360">
        <v>37414.299999999996</v>
      </c>
      <c r="AR360">
        <v>1718.5</v>
      </c>
      <c r="AS360">
        <v>108.95043478260871</v>
      </c>
      <c r="AT360">
        <v>139.26499999999999</v>
      </c>
      <c r="AU360">
        <v>668.64</v>
      </c>
      <c r="AV360">
        <v>11832.8</v>
      </c>
      <c r="AW360">
        <v>338.31000000000233</v>
      </c>
      <c r="AX360">
        <v>5151.2999999999993</v>
      </c>
      <c r="AY360">
        <v>278.77652173913043</v>
      </c>
      <c r="AZ360">
        <v>108.95043478260871</v>
      </c>
      <c r="BA360">
        <v>452.47999999999348</v>
      </c>
      <c r="BB360">
        <v>391.02608695652606</v>
      </c>
      <c r="BC360">
        <v>4418.521739130435</v>
      </c>
      <c r="BD360">
        <v>257.59999999999997</v>
      </c>
      <c r="BE360">
        <v>123.57943925233644</v>
      </c>
      <c r="BF360">
        <v>108.95043478260871</v>
      </c>
      <c r="BG360">
        <v>108.95043478260871</v>
      </c>
      <c r="BH360">
        <v>835.8</v>
      </c>
      <c r="BI360">
        <v>108.95043478260871</v>
      </c>
      <c r="BJ360">
        <v>1149.8260869565217</v>
      </c>
      <c r="BK360">
        <v>141.29629629629628</v>
      </c>
      <c r="BL360">
        <v>4949.333333333333</v>
      </c>
      <c r="BM360">
        <v>3828.2999999999997</v>
      </c>
      <c r="BN360">
        <v>801.9200000000053</v>
      </c>
      <c r="BO360">
        <v>393.04999999999995</v>
      </c>
      <c r="BP360">
        <v>910.91304347832738</v>
      </c>
      <c r="BQ360">
        <v>125.29299999999999</v>
      </c>
      <c r="BR360">
        <v>63.602608695652172</v>
      </c>
      <c r="BS360">
        <v>2610325.1999999997</v>
      </c>
      <c r="BT360">
        <v>26961.059999999812</v>
      </c>
      <c r="BU360" s="13" t="str">
        <f>WSP[[#This Row],[Tier]]&amp;" - "&amp;DOLLAR(WSP[[#This Row],[United States]],2)&amp;" USD"</f>
        <v>358 - $125.29 USD</v>
      </c>
    </row>
    <row r="361" spans="1:73" x14ac:dyDescent="0.25">
      <c r="A361">
        <v>359</v>
      </c>
      <c r="B361">
        <v>125.643</v>
      </c>
      <c r="C361">
        <v>9549.4</v>
      </c>
      <c r="D361">
        <v>802.55</v>
      </c>
      <c r="E361">
        <v>164.94545454545451</v>
      </c>
      <c r="F361">
        <v>109.25478260869566</v>
      </c>
      <c r="G361">
        <v>11028.5</v>
      </c>
      <c r="H361">
        <v>109.25478260869566</v>
      </c>
      <c r="I361">
        <v>250.6</v>
      </c>
      <c r="J361">
        <v>163.89130434782609</v>
      </c>
      <c r="K361">
        <v>125.643</v>
      </c>
      <c r="L361">
        <v>69755</v>
      </c>
      <c r="M361" t="s">
        <v>530</v>
      </c>
      <c r="N361">
        <v>195580</v>
      </c>
      <c r="O361">
        <v>62824.999999999993</v>
      </c>
      <c r="P361">
        <v>753.9</v>
      </c>
      <c r="Q361">
        <v>109.25478260869566</v>
      </c>
      <c r="R361">
        <v>2184.608695652174</v>
      </c>
      <c r="S361">
        <v>634.56521739130437</v>
      </c>
      <c r="T361">
        <v>799.22499999999991</v>
      </c>
      <c r="U361">
        <v>109.25478260869566</v>
      </c>
      <c r="V361">
        <v>109.25478260869566</v>
      </c>
      <c r="W361">
        <v>109.25478260869566</v>
      </c>
      <c r="X361">
        <v>109.25478260869566</v>
      </c>
      <c r="Y361">
        <v>109.25478260869566</v>
      </c>
      <c r="Z361">
        <v>1387.75</v>
      </c>
      <c r="AA361">
        <v>21846.08695652174</v>
      </c>
      <c r="AB361">
        <v>16333.8</v>
      </c>
      <c r="AC361">
        <v>3563</v>
      </c>
      <c r="AD361">
        <v>1235500</v>
      </c>
      <c r="AE361">
        <v>109.25478260869566</v>
      </c>
      <c r="AF361">
        <v>607.25</v>
      </c>
      <c r="AG361">
        <v>109.25478260869566</v>
      </c>
      <c r="AH361">
        <v>11966.666666666666</v>
      </c>
      <c r="AI361">
        <v>18776.8</v>
      </c>
      <c r="AJ361">
        <v>112890.90909090907</v>
      </c>
      <c r="AK361">
        <v>109.25478260869566</v>
      </c>
      <c r="AL361">
        <v>141.62037037037035</v>
      </c>
      <c r="AM361">
        <v>293.17826086956137</v>
      </c>
      <c r="AN361">
        <v>109.25478260869566</v>
      </c>
      <c r="AO361">
        <v>383.95</v>
      </c>
      <c r="AP361">
        <v>109.25478260869566</v>
      </c>
      <c r="AQ361">
        <v>37519.299999999996</v>
      </c>
      <c r="AR361">
        <v>1723.3999999999999</v>
      </c>
      <c r="AS361">
        <v>109.25478260869566</v>
      </c>
      <c r="AT361">
        <v>139.61499999999998</v>
      </c>
      <c r="AU361">
        <v>670.04</v>
      </c>
      <c r="AV361">
        <v>11866.05</v>
      </c>
      <c r="AW361">
        <v>339.25500000000233</v>
      </c>
      <c r="AX361">
        <v>5165.2999999999993</v>
      </c>
      <c r="AY361">
        <v>279.38521739130437</v>
      </c>
      <c r="AZ361">
        <v>109.25478260869566</v>
      </c>
      <c r="BA361">
        <v>453.73999999999347</v>
      </c>
      <c r="BB361">
        <v>392.12173913043921</v>
      </c>
      <c r="BC361">
        <v>4430.695652173913</v>
      </c>
      <c r="BD361">
        <v>257.95</v>
      </c>
      <c r="BE361">
        <v>123.90654205607476</v>
      </c>
      <c r="BF361">
        <v>109.25478260869566</v>
      </c>
      <c r="BG361">
        <v>109.25478260869566</v>
      </c>
      <c r="BH361">
        <v>837.55</v>
      </c>
      <c r="BI361">
        <v>109.25478260869566</v>
      </c>
      <c r="BJ361">
        <v>1152.8695652173913</v>
      </c>
      <c r="BK361">
        <v>141.62037037037035</v>
      </c>
      <c r="BL361">
        <v>4964.6666666666661</v>
      </c>
      <c r="BM361">
        <v>3838.7999999999997</v>
      </c>
      <c r="BN361">
        <v>804.16000000000531</v>
      </c>
      <c r="BO361">
        <v>394.27499999999998</v>
      </c>
      <c r="BP361">
        <v>913.50000000006673</v>
      </c>
      <c r="BQ361">
        <v>125.643</v>
      </c>
      <c r="BR361">
        <v>63.754782608695656</v>
      </c>
      <c r="BS361">
        <v>2617617.0999999996</v>
      </c>
      <c r="BT361">
        <v>27036.379999999812</v>
      </c>
      <c r="BU361" s="13" t="str">
        <f>WSP[[#This Row],[Tier]]&amp;" - "&amp;DOLLAR(WSP[[#This Row],[United States]],2)&amp;" USD"</f>
        <v>359 - $125.64 USD</v>
      </c>
    </row>
    <row r="362" spans="1:73" x14ac:dyDescent="0.25">
      <c r="A362">
        <v>360</v>
      </c>
      <c r="B362">
        <v>125.99299999999999</v>
      </c>
      <c r="C362">
        <v>9576</v>
      </c>
      <c r="D362">
        <v>804.3</v>
      </c>
      <c r="E362">
        <v>165.42272727272723</v>
      </c>
      <c r="F362">
        <v>109.55913043478262</v>
      </c>
      <c r="G362">
        <v>11060</v>
      </c>
      <c r="H362">
        <v>109.55913043478262</v>
      </c>
      <c r="I362">
        <v>251.29999999999998</v>
      </c>
      <c r="J362">
        <v>164.34782608695653</v>
      </c>
      <c r="K362">
        <v>125.99299999999999</v>
      </c>
      <c r="L362">
        <v>69930</v>
      </c>
      <c r="M362" t="s">
        <v>530</v>
      </c>
      <c r="N362">
        <v>195930</v>
      </c>
      <c r="O362">
        <v>62999.999999999993</v>
      </c>
      <c r="P362">
        <v>756</v>
      </c>
      <c r="Q362">
        <v>109.55913043478262</v>
      </c>
      <c r="R362">
        <v>2190.695652173913</v>
      </c>
      <c r="S362">
        <v>636.08695652173913</v>
      </c>
      <c r="T362">
        <v>801.5</v>
      </c>
      <c r="U362">
        <v>109.55913043478262</v>
      </c>
      <c r="V362">
        <v>109.55913043478262</v>
      </c>
      <c r="W362">
        <v>109.55913043478262</v>
      </c>
      <c r="X362">
        <v>109.55913043478262</v>
      </c>
      <c r="Y362">
        <v>109.55913043478262</v>
      </c>
      <c r="Z362">
        <v>1392.3</v>
      </c>
      <c r="AA362">
        <v>21906.956521739132</v>
      </c>
      <c r="AB362">
        <v>16379.3</v>
      </c>
      <c r="AC362">
        <v>3570</v>
      </c>
      <c r="AD362">
        <v>1239000</v>
      </c>
      <c r="AE362">
        <v>109.55913043478262</v>
      </c>
      <c r="AF362">
        <v>609</v>
      </c>
      <c r="AG362">
        <v>109.55913043478262</v>
      </c>
      <c r="AH362">
        <v>11999.999999999998</v>
      </c>
      <c r="AI362">
        <v>18829.3</v>
      </c>
      <c r="AJ362">
        <v>113209.09090909088</v>
      </c>
      <c r="AK362">
        <v>109.55913043478262</v>
      </c>
      <c r="AL362">
        <v>141.94444444444443</v>
      </c>
      <c r="AM362">
        <v>293.99999999999613</v>
      </c>
      <c r="AN362">
        <v>109.55913043478262</v>
      </c>
      <c r="AO362">
        <v>385</v>
      </c>
      <c r="AP362">
        <v>109.55913043478262</v>
      </c>
      <c r="AQ362">
        <v>37624.299999999996</v>
      </c>
      <c r="AR362">
        <v>1728.3</v>
      </c>
      <c r="AS362">
        <v>109.55913043478262</v>
      </c>
      <c r="AT362">
        <v>139.96499999999997</v>
      </c>
      <c r="AU362">
        <v>671.43999999999994</v>
      </c>
      <c r="AV362">
        <v>11899.3</v>
      </c>
      <c r="AW362">
        <v>340.20000000000238</v>
      </c>
      <c r="AX362">
        <v>5179.2999999999993</v>
      </c>
      <c r="AY362">
        <v>279.9939130434783</v>
      </c>
      <c r="AZ362">
        <v>109.55913043478262</v>
      </c>
      <c r="BA362">
        <v>454.99999999999346</v>
      </c>
      <c r="BB362">
        <v>393.21739130435225</v>
      </c>
      <c r="BC362">
        <v>4442.869565217391</v>
      </c>
      <c r="BD362">
        <v>258.3</v>
      </c>
      <c r="BE362">
        <v>124.23364485981307</v>
      </c>
      <c r="BF362">
        <v>109.55913043478262</v>
      </c>
      <c r="BG362">
        <v>109.55913043478262</v>
      </c>
      <c r="BH362">
        <v>839.3</v>
      </c>
      <c r="BI362">
        <v>109.55913043478262</v>
      </c>
      <c r="BJ362">
        <v>1155.9130434782608</v>
      </c>
      <c r="BK362">
        <v>141.94444444444443</v>
      </c>
      <c r="BL362">
        <v>4979.9999999999991</v>
      </c>
      <c r="BM362">
        <v>3849.2999999999997</v>
      </c>
      <c r="BN362">
        <v>806.40000000000532</v>
      </c>
      <c r="BO362">
        <v>395.5</v>
      </c>
      <c r="BP362">
        <v>916.08695652180609</v>
      </c>
      <c r="BQ362">
        <v>125.99299999999999</v>
      </c>
      <c r="BR362">
        <v>63.906956521739133</v>
      </c>
      <c r="BS362">
        <v>2624909</v>
      </c>
      <c r="BT362">
        <v>27111.699999999812</v>
      </c>
      <c r="BU362" s="13" t="str">
        <f>WSP[[#This Row],[Tier]]&amp;" - "&amp;DOLLAR(WSP[[#This Row],[United States]],2)&amp;" USD"</f>
        <v>360 - $125.99 USD</v>
      </c>
    </row>
    <row r="363" spans="1:73" x14ac:dyDescent="0.25">
      <c r="A363">
        <v>361</v>
      </c>
      <c r="B363">
        <v>126.343</v>
      </c>
      <c r="C363">
        <v>9602.5999999999985</v>
      </c>
      <c r="D363">
        <v>806.05</v>
      </c>
      <c r="E363">
        <v>165.89999999999998</v>
      </c>
      <c r="F363">
        <v>109.86347826086958</v>
      </c>
      <c r="G363">
        <v>11091.5</v>
      </c>
      <c r="H363">
        <v>109.86347826086958</v>
      </c>
      <c r="I363">
        <v>251.99999999999997</v>
      </c>
      <c r="J363">
        <v>164.80434782608697</v>
      </c>
      <c r="K363">
        <v>126.343</v>
      </c>
      <c r="L363">
        <v>70105</v>
      </c>
      <c r="M363" t="s">
        <v>530</v>
      </c>
      <c r="N363">
        <v>196280</v>
      </c>
      <c r="O363">
        <v>63174.999999999993</v>
      </c>
      <c r="P363">
        <v>758.09999999999991</v>
      </c>
      <c r="Q363">
        <v>109.86347826086958</v>
      </c>
      <c r="R363">
        <v>2196.782608695652</v>
      </c>
      <c r="S363">
        <v>637.60869565217388</v>
      </c>
      <c r="T363">
        <v>803.77499999999998</v>
      </c>
      <c r="U363">
        <v>109.86347826086958</v>
      </c>
      <c r="V363">
        <v>109.86347826086958</v>
      </c>
      <c r="W363">
        <v>109.86347826086958</v>
      </c>
      <c r="X363">
        <v>109.86347826086958</v>
      </c>
      <c r="Y363">
        <v>109.86347826086958</v>
      </c>
      <c r="Z363">
        <v>1396.85</v>
      </c>
      <c r="AA363">
        <v>21967.82608695652</v>
      </c>
      <c r="AB363">
        <v>16424.8</v>
      </c>
      <c r="AC363">
        <v>3577</v>
      </c>
      <c r="AD363">
        <v>1242500</v>
      </c>
      <c r="AE363">
        <v>109.86347826086958</v>
      </c>
      <c r="AF363">
        <v>610.75</v>
      </c>
      <c r="AG363">
        <v>109.86347826086958</v>
      </c>
      <c r="AH363">
        <v>12033.333333333332</v>
      </c>
      <c r="AI363">
        <v>18881.8</v>
      </c>
      <c r="AJ363">
        <v>113527.27272727272</v>
      </c>
      <c r="AK363">
        <v>109.86347826086958</v>
      </c>
      <c r="AL363">
        <v>142.2685185185185</v>
      </c>
      <c r="AM363">
        <v>294.8217391304309</v>
      </c>
      <c r="AN363">
        <v>109.86347826086958</v>
      </c>
      <c r="AO363">
        <v>386.04999999999995</v>
      </c>
      <c r="AP363">
        <v>109.86347826086958</v>
      </c>
      <c r="AQ363">
        <v>37729.299999999996</v>
      </c>
      <c r="AR363">
        <v>1733.1999999999998</v>
      </c>
      <c r="AS363">
        <v>109.86347826086958</v>
      </c>
      <c r="AT363">
        <v>140.31499999999997</v>
      </c>
      <c r="AU363">
        <v>672.84</v>
      </c>
      <c r="AV363">
        <v>11932.55</v>
      </c>
      <c r="AW363">
        <v>341.14500000000237</v>
      </c>
      <c r="AX363">
        <v>5193.2999999999993</v>
      </c>
      <c r="AY363">
        <v>280.60260869565218</v>
      </c>
      <c r="AZ363">
        <v>109.86347826086958</v>
      </c>
      <c r="BA363">
        <v>456.2599999999934</v>
      </c>
      <c r="BB363">
        <v>394.31304347826534</v>
      </c>
      <c r="BC363">
        <v>4455.04347826087</v>
      </c>
      <c r="BD363">
        <v>258.64999999999998</v>
      </c>
      <c r="BE363">
        <v>124.56074766355138</v>
      </c>
      <c r="BF363">
        <v>109.86347826086958</v>
      </c>
      <c r="BG363">
        <v>109.86347826086958</v>
      </c>
      <c r="BH363">
        <v>841.05</v>
      </c>
      <c r="BI363">
        <v>109.86347826086958</v>
      </c>
      <c r="BJ363">
        <v>1158.9565217391303</v>
      </c>
      <c r="BK363">
        <v>142.2685185185185</v>
      </c>
      <c r="BL363">
        <v>4995.333333333333</v>
      </c>
      <c r="BM363">
        <v>3859.7999999999997</v>
      </c>
      <c r="BN363">
        <v>808.64000000000544</v>
      </c>
      <c r="BO363">
        <v>396.72499999999997</v>
      </c>
      <c r="BP363">
        <v>918.67391304354544</v>
      </c>
      <c r="BQ363">
        <v>126.343</v>
      </c>
      <c r="BR363">
        <v>64.059130434782617</v>
      </c>
      <c r="BS363">
        <v>2632200.9</v>
      </c>
      <c r="BT363">
        <v>27187.019999999808</v>
      </c>
      <c r="BU363" s="13" t="str">
        <f>WSP[[#This Row],[Tier]]&amp;" - "&amp;DOLLAR(WSP[[#This Row],[United States]],2)&amp;" USD"</f>
        <v>361 - $126.34 USD</v>
      </c>
    </row>
    <row r="364" spans="1:73" x14ac:dyDescent="0.25">
      <c r="A364">
        <v>362</v>
      </c>
      <c r="B364">
        <v>126.693</v>
      </c>
      <c r="C364">
        <v>9629.1999999999989</v>
      </c>
      <c r="D364">
        <v>807.8</v>
      </c>
      <c r="E364">
        <v>166.3772727272727</v>
      </c>
      <c r="F364">
        <v>110.16782608695652</v>
      </c>
      <c r="G364">
        <v>11123</v>
      </c>
      <c r="H364">
        <v>110.16782608695652</v>
      </c>
      <c r="I364">
        <v>252.7</v>
      </c>
      <c r="J364">
        <v>165.2608695652174</v>
      </c>
      <c r="K364">
        <v>126.693</v>
      </c>
      <c r="L364">
        <v>70280</v>
      </c>
      <c r="M364" t="s">
        <v>530</v>
      </c>
      <c r="N364">
        <v>196630</v>
      </c>
      <c r="O364">
        <v>63349.999999999993</v>
      </c>
      <c r="P364">
        <v>760.19999999999993</v>
      </c>
      <c r="Q364">
        <v>110.16782608695652</v>
      </c>
      <c r="R364">
        <v>2202.869565217391</v>
      </c>
      <c r="S364">
        <v>639.13043478260875</v>
      </c>
      <c r="T364">
        <v>806.05</v>
      </c>
      <c r="U364">
        <v>110.16782608695652</v>
      </c>
      <c r="V364">
        <v>110.16782608695652</v>
      </c>
      <c r="W364">
        <v>110.16782608695652</v>
      </c>
      <c r="X364">
        <v>110.16782608695652</v>
      </c>
      <c r="Y364">
        <v>110.16782608695652</v>
      </c>
      <c r="Z364">
        <v>1401.3999999999999</v>
      </c>
      <c r="AA364">
        <v>22028.695652173916</v>
      </c>
      <c r="AB364">
        <v>16470.3</v>
      </c>
      <c r="AC364">
        <v>3584</v>
      </c>
      <c r="AD364">
        <v>1246000</v>
      </c>
      <c r="AE364">
        <v>110.16782608695652</v>
      </c>
      <c r="AF364">
        <v>612.5</v>
      </c>
      <c r="AG364">
        <v>110.16782608695652</v>
      </c>
      <c r="AH364">
        <v>12066.666666666664</v>
      </c>
      <c r="AI364">
        <v>18934.3</v>
      </c>
      <c r="AJ364">
        <v>113845.45454545453</v>
      </c>
      <c r="AK364">
        <v>110.16782608695652</v>
      </c>
      <c r="AL364">
        <v>142.59259259259258</v>
      </c>
      <c r="AM364">
        <v>295.64347826086561</v>
      </c>
      <c r="AN364">
        <v>110.16782608695652</v>
      </c>
      <c r="AO364">
        <v>387.09999999999997</v>
      </c>
      <c r="AP364">
        <v>110.16782608695652</v>
      </c>
      <c r="AQ364">
        <v>37834.299999999996</v>
      </c>
      <c r="AR364">
        <v>1738.1</v>
      </c>
      <c r="AS364">
        <v>110.16782608695652</v>
      </c>
      <c r="AT364">
        <v>140.66499999999999</v>
      </c>
      <c r="AU364">
        <v>674.24</v>
      </c>
      <c r="AV364">
        <v>11965.8</v>
      </c>
      <c r="AW364">
        <v>342.09000000000242</v>
      </c>
      <c r="AX364">
        <v>5207.2999999999993</v>
      </c>
      <c r="AY364">
        <v>281.21130434782606</v>
      </c>
      <c r="AZ364">
        <v>110.16782608695652</v>
      </c>
      <c r="BA364">
        <v>457.51999999999339</v>
      </c>
      <c r="BB364">
        <v>395.40869565217849</v>
      </c>
      <c r="BC364">
        <v>4467.217391304348</v>
      </c>
      <c r="BD364">
        <v>259</v>
      </c>
      <c r="BE364">
        <v>124.8878504672897</v>
      </c>
      <c r="BF364">
        <v>110.16782608695652</v>
      </c>
      <c r="BG364">
        <v>110.16782608695652</v>
      </c>
      <c r="BH364">
        <v>842.8</v>
      </c>
      <c r="BI364">
        <v>110.16782608695652</v>
      </c>
      <c r="BJ364">
        <v>1162</v>
      </c>
      <c r="BK364">
        <v>142.59259259259258</v>
      </c>
      <c r="BL364">
        <v>5010.6666666666661</v>
      </c>
      <c r="BM364">
        <v>3870.2999999999997</v>
      </c>
      <c r="BN364">
        <v>810.88000000000545</v>
      </c>
      <c r="BO364">
        <v>397.95</v>
      </c>
      <c r="BP364">
        <v>921.26086956528491</v>
      </c>
      <c r="BQ364">
        <v>126.693</v>
      </c>
      <c r="BR364">
        <v>64.211304347826101</v>
      </c>
      <c r="BS364">
        <v>2639492.7999999998</v>
      </c>
      <c r="BT364">
        <v>27262.339999999807</v>
      </c>
      <c r="BU364" s="13" t="str">
        <f>WSP[[#This Row],[Tier]]&amp;" - "&amp;DOLLAR(WSP[[#This Row],[United States]],2)&amp;" USD"</f>
        <v>362 - $126.69 USD</v>
      </c>
    </row>
    <row r="365" spans="1:73" x14ac:dyDescent="0.25">
      <c r="A365">
        <v>363</v>
      </c>
      <c r="B365">
        <v>127.04299999999999</v>
      </c>
      <c r="C365">
        <v>9655.7999999999993</v>
      </c>
      <c r="D365">
        <v>809.55</v>
      </c>
      <c r="E365">
        <v>166.85454545454544</v>
      </c>
      <c r="F365">
        <v>110.47217391304348</v>
      </c>
      <c r="G365">
        <v>11154.5</v>
      </c>
      <c r="H365">
        <v>110.47217391304348</v>
      </c>
      <c r="I365">
        <v>253.39999999999998</v>
      </c>
      <c r="J365">
        <v>165.71739130434781</v>
      </c>
      <c r="K365">
        <v>127.04299999999999</v>
      </c>
      <c r="L365">
        <v>70455</v>
      </c>
      <c r="M365" t="s">
        <v>530</v>
      </c>
      <c r="N365">
        <v>196980</v>
      </c>
      <c r="O365">
        <v>63524.999999999993</v>
      </c>
      <c r="P365">
        <v>762.3</v>
      </c>
      <c r="Q365">
        <v>110.47217391304348</v>
      </c>
      <c r="R365">
        <v>2208.9565217391305</v>
      </c>
      <c r="S365">
        <v>640.6521739130435</v>
      </c>
      <c r="T365">
        <v>808.32499999999993</v>
      </c>
      <c r="U365">
        <v>110.47217391304348</v>
      </c>
      <c r="V365">
        <v>110.47217391304348</v>
      </c>
      <c r="W365">
        <v>110.47217391304348</v>
      </c>
      <c r="X365">
        <v>110.47217391304348</v>
      </c>
      <c r="Y365">
        <v>110.47217391304348</v>
      </c>
      <c r="Z365">
        <v>1405.9499999999998</v>
      </c>
      <c r="AA365">
        <v>22089.565217391304</v>
      </c>
      <c r="AB365">
        <v>16515.8</v>
      </c>
      <c r="AC365">
        <v>3590.9999999999995</v>
      </c>
      <c r="AD365">
        <v>1249500</v>
      </c>
      <c r="AE365">
        <v>110.47217391304348</v>
      </c>
      <c r="AF365">
        <v>614.25</v>
      </c>
      <c r="AG365">
        <v>110.47217391304348</v>
      </c>
      <c r="AH365">
        <v>12100</v>
      </c>
      <c r="AI365">
        <v>18986.8</v>
      </c>
      <c r="AJ365">
        <v>114163.63636363635</v>
      </c>
      <c r="AK365">
        <v>110.47217391304348</v>
      </c>
      <c r="AL365">
        <v>142.91666666666666</v>
      </c>
      <c r="AM365">
        <v>296.46521739130043</v>
      </c>
      <c r="AN365">
        <v>110.47217391304348</v>
      </c>
      <c r="AO365">
        <v>388.15</v>
      </c>
      <c r="AP365">
        <v>110.47217391304348</v>
      </c>
      <c r="AQ365">
        <v>37939.299999999996</v>
      </c>
      <c r="AR365">
        <v>1743</v>
      </c>
      <c r="AS365">
        <v>110.47217391304348</v>
      </c>
      <c r="AT365">
        <v>141.01499999999999</v>
      </c>
      <c r="AU365">
        <v>675.64</v>
      </c>
      <c r="AV365">
        <v>11999.05</v>
      </c>
      <c r="AW365">
        <v>343.03500000000241</v>
      </c>
      <c r="AX365">
        <v>5221.2999999999993</v>
      </c>
      <c r="AY365">
        <v>281.82</v>
      </c>
      <c r="AZ365">
        <v>110.47217391304348</v>
      </c>
      <c r="BA365">
        <v>458.77999999999332</v>
      </c>
      <c r="BB365">
        <v>396.50434782609153</v>
      </c>
      <c r="BC365">
        <v>4479.391304347826</v>
      </c>
      <c r="BD365">
        <v>259.34999999999997</v>
      </c>
      <c r="BE365">
        <v>125.21495327102802</v>
      </c>
      <c r="BF365">
        <v>110.47217391304348</v>
      </c>
      <c r="BG365">
        <v>110.47217391304348</v>
      </c>
      <c r="BH365">
        <v>844.55</v>
      </c>
      <c r="BI365">
        <v>110.47217391304348</v>
      </c>
      <c r="BJ365">
        <v>1165.0434782608697</v>
      </c>
      <c r="BK365">
        <v>142.91666666666666</v>
      </c>
      <c r="BL365">
        <v>5026</v>
      </c>
      <c r="BM365">
        <v>3880.7999999999997</v>
      </c>
      <c r="BN365">
        <v>813.12000000000546</v>
      </c>
      <c r="BO365">
        <v>399.17499999999995</v>
      </c>
      <c r="BP365">
        <v>923.84782608702426</v>
      </c>
      <c r="BQ365">
        <v>127.04299999999999</v>
      </c>
      <c r="BR365">
        <v>64.36347826086957</v>
      </c>
      <c r="BS365">
        <v>2646784.6999999997</v>
      </c>
      <c r="BT365">
        <v>27337.659999999807</v>
      </c>
      <c r="BU365" s="13" t="str">
        <f>WSP[[#This Row],[Tier]]&amp;" - "&amp;DOLLAR(WSP[[#This Row],[United States]],2)&amp;" USD"</f>
        <v>363 - $127.04 USD</v>
      </c>
    </row>
    <row r="366" spans="1:73" x14ac:dyDescent="0.25">
      <c r="A366">
        <v>364</v>
      </c>
      <c r="B366">
        <v>127.393</v>
      </c>
      <c r="C366">
        <v>9682.4</v>
      </c>
      <c r="D366">
        <v>811.3</v>
      </c>
      <c r="E366">
        <v>167.33181818181814</v>
      </c>
      <c r="F366">
        <v>110.77652173913044</v>
      </c>
      <c r="G366">
        <v>11186</v>
      </c>
      <c r="H366">
        <v>110.77652173913044</v>
      </c>
      <c r="I366">
        <v>254.1</v>
      </c>
      <c r="J366">
        <v>166.17391304347825</v>
      </c>
      <c r="K366">
        <v>127.393</v>
      </c>
      <c r="L366">
        <v>70630</v>
      </c>
      <c r="M366" t="s">
        <v>530</v>
      </c>
      <c r="N366">
        <v>197330</v>
      </c>
      <c r="O366">
        <v>63699.999999999993</v>
      </c>
      <c r="P366">
        <v>764.4</v>
      </c>
      <c r="Q366">
        <v>110.77652173913044</v>
      </c>
      <c r="R366">
        <v>2215.0434782608695</v>
      </c>
      <c r="S366">
        <v>642.17391304347825</v>
      </c>
      <c r="T366">
        <v>810.59999999999991</v>
      </c>
      <c r="U366">
        <v>110.77652173913044</v>
      </c>
      <c r="V366">
        <v>110.77652173913044</v>
      </c>
      <c r="W366">
        <v>110.77652173913044</v>
      </c>
      <c r="X366">
        <v>110.77652173913044</v>
      </c>
      <c r="Y366">
        <v>110.77652173913044</v>
      </c>
      <c r="Z366">
        <v>1410.5</v>
      </c>
      <c r="AA366">
        <v>22150.434782608696</v>
      </c>
      <c r="AB366">
        <v>16561.3</v>
      </c>
      <c r="AC366">
        <v>3597.9999999999995</v>
      </c>
      <c r="AD366">
        <v>1253000</v>
      </c>
      <c r="AE366">
        <v>110.77652173913044</v>
      </c>
      <c r="AF366">
        <v>616</v>
      </c>
      <c r="AG366">
        <v>110.77652173913044</v>
      </c>
      <c r="AH366">
        <v>12133.333333333332</v>
      </c>
      <c r="AI366">
        <v>19039.3</v>
      </c>
      <c r="AJ366">
        <v>114481.81818181816</v>
      </c>
      <c r="AK366">
        <v>110.77652173913044</v>
      </c>
      <c r="AL366">
        <v>143.24074074074073</v>
      </c>
      <c r="AM366">
        <v>297.28695652173519</v>
      </c>
      <c r="AN366">
        <v>110.77652173913044</v>
      </c>
      <c r="AO366">
        <v>389.2</v>
      </c>
      <c r="AP366">
        <v>110.77652173913044</v>
      </c>
      <c r="AQ366">
        <v>38044.299999999996</v>
      </c>
      <c r="AR366">
        <v>1747.8999999999999</v>
      </c>
      <c r="AS366">
        <v>110.77652173913044</v>
      </c>
      <c r="AT366">
        <v>141.36499999999998</v>
      </c>
      <c r="AU366">
        <v>677.04</v>
      </c>
      <c r="AV366">
        <v>12032.3</v>
      </c>
      <c r="AW366">
        <v>343.98000000000241</v>
      </c>
      <c r="AX366">
        <v>5235.2999999999993</v>
      </c>
      <c r="AY366">
        <v>282.42869565217393</v>
      </c>
      <c r="AZ366">
        <v>110.77652173913044</v>
      </c>
      <c r="BA366">
        <v>460.03999999999331</v>
      </c>
      <c r="BB366">
        <v>397.60000000000457</v>
      </c>
      <c r="BC366">
        <v>4491.565217391304</v>
      </c>
      <c r="BD366">
        <v>259.7</v>
      </c>
      <c r="BE366">
        <v>125.54205607476635</v>
      </c>
      <c r="BF366">
        <v>110.77652173913044</v>
      </c>
      <c r="BG366">
        <v>110.77652173913044</v>
      </c>
      <c r="BH366">
        <v>846.3</v>
      </c>
      <c r="BI366">
        <v>110.77652173913044</v>
      </c>
      <c r="BJ366">
        <v>1168.0869565217392</v>
      </c>
      <c r="BK366">
        <v>143.24074074074073</v>
      </c>
      <c r="BL366">
        <v>5041.333333333333</v>
      </c>
      <c r="BM366">
        <v>3891.2999999999997</v>
      </c>
      <c r="BN366">
        <v>815.36000000000547</v>
      </c>
      <c r="BO366">
        <v>400.4</v>
      </c>
      <c r="BP366">
        <v>926.43478260876373</v>
      </c>
      <c r="BQ366">
        <v>127.393</v>
      </c>
      <c r="BR366">
        <v>64.515652173913054</v>
      </c>
      <c r="BS366">
        <v>2654076.5999999996</v>
      </c>
      <c r="BT366">
        <v>27412.979999999807</v>
      </c>
      <c r="BU366" s="13" t="str">
        <f>WSP[[#This Row],[Tier]]&amp;" - "&amp;DOLLAR(WSP[[#This Row],[United States]],2)&amp;" USD"</f>
        <v>364 - $127.39 USD</v>
      </c>
    </row>
    <row r="367" spans="1:73" x14ac:dyDescent="0.25">
      <c r="A367">
        <v>365</v>
      </c>
      <c r="B367">
        <v>127.74299999999999</v>
      </c>
      <c r="C367">
        <v>9709</v>
      </c>
      <c r="D367">
        <v>813.05</v>
      </c>
      <c r="E367">
        <v>167.80909090909088</v>
      </c>
      <c r="F367">
        <v>111.0808695652174</v>
      </c>
      <c r="G367">
        <v>11217.5</v>
      </c>
      <c r="H367">
        <v>111.0808695652174</v>
      </c>
      <c r="I367">
        <v>254.79999999999998</v>
      </c>
      <c r="J367">
        <v>166.63043478260872</v>
      </c>
      <c r="K367">
        <v>127.74299999999999</v>
      </c>
      <c r="L367">
        <v>70805</v>
      </c>
      <c r="M367" t="s">
        <v>530</v>
      </c>
      <c r="N367">
        <v>197680</v>
      </c>
      <c r="O367">
        <v>63874.999999999993</v>
      </c>
      <c r="P367">
        <v>766.5</v>
      </c>
      <c r="Q367">
        <v>111.0808695652174</v>
      </c>
      <c r="R367">
        <v>2221.130434782609</v>
      </c>
      <c r="S367">
        <v>643.695652173913</v>
      </c>
      <c r="T367">
        <v>812.875</v>
      </c>
      <c r="U367">
        <v>111.0808695652174</v>
      </c>
      <c r="V367">
        <v>111.0808695652174</v>
      </c>
      <c r="W367">
        <v>111.0808695652174</v>
      </c>
      <c r="X367">
        <v>111.0808695652174</v>
      </c>
      <c r="Y367">
        <v>111.0808695652174</v>
      </c>
      <c r="Z367">
        <v>1415.05</v>
      </c>
      <c r="AA367">
        <v>22211.304347826088</v>
      </c>
      <c r="AB367">
        <v>16606.8</v>
      </c>
      <c r="AC367">
        <v>3604.9999999999995</v>
      </c>
      <c r="AD367">
        <v>1256500</v>
      </c>
      <c r="AE367">
        <v>111.0808695652174</v>
      </c>
      <c r="AF367">
        <v>617.75</v>
      </c>
      <c r="AG367">
        <v>111.0808695652174</v>
      </c>
      <c r="AH367">
        <v>12166.666666666666</v>
      </c>
      <c r="AI367">
        <v>19091.8</v>
      </c>
      <c r="AJ367">
        <v>114799.99999999999</v>
      </c>
      <c r="AK367">
        <v>111.0808695652174</v>
      </c>
      <c r="AL367">
        <v>143.56481481481481</v>
      </c>
      <c r="AM367">
        <v>298.1086956521699</v>
      </c>
      <c r="AN367">
        <v>111.0808695652174</v>
      </c>
      <c r="AO367">
        <v>390.25</v>
      </c>
      <c r="AP367">
        <v>111.0808695652174</v>
      </c>
      <c r="AQ367">
        <v>38149.299999999996</v>
      </c>
      <c r="AR367">
        <v>1752.8</v>
      </c>
      <c r="AS367">
        <v>111.0808695652174</v>
      </c>
      <c r="AT367">
        <v>141.71499999999997</v>
      </c>
      <c r="AU367">
        <v>678.43999999999994</v>
      </c>
      <c r="AV367">
        <v>12065.55</v>
      </c>
      <c r="AW367">
        <v>344.92500000000246</v>
      </c>
      <c r="AX367">
        <v>5249.2999999999993</v>
      </c>
      <c r="AY367">
        <v>283.03739130434781</v>
      </c>
      <c r="AZ367">
        <v>111.0808695652174</v>
      </c>
      <c r="BA367">
        <v>461.2999999999933</v>
      </c>
      <c r="BB367">
        <v>398.69565217391767</v>
      </c>
      <c r="BC367">
        <v>4503.7391304347821</v>
      </c>
      <c r="BD367">
        <v>260.05</v>
      </c>
      <c r="BE367">
        <v>125.86915887850466</v>
      </c>
      <c r="BF367">
        <v>111.0808695652174</v>
      </c>
      <c r="BG367">
        <v>111.0808695652174</v>
      </c>
      <c r="BH367">
        <v>848.05</v>
      </c>
      <c r="BI367">
        <v>111.0808695652174</v>
      </c>
      <c r="BJ367">
        <v>1171.1304347826087</v>
      </c>
      <c r="BK367">
        <v>143.56481481481481</v>
      </c>
      <c r="BL367">
        <v>5056.6666666666661</v>
      </c>
      <c r="BM367">
        <v>3901.7999999999997</v>
      </c>
      <c r="BN367">
        <v>817.60000000000548</v>
      </c>
      <c r="BO367">
        <v>401.625</v>
      </c>
      <c r="BP367">
        <v>929.02173913050319</v>
      </c>
      <c r="BQ367">
        <v>127.74299999999999</v>
      </c>
      <c r="BR367">
        <v>64.667826086956538</v>
      </c>
      <c r="BS367">
        <v>2661368.5</v>
      </c>
      <c r="BT367">
        <v>27488.299999999806</v>
      </c>
      <c r="BU367" s="13" t="str">
        <f>WSP[[#This Row],[Tier]]&amp;" - "&amp;DOLLAR(WSP[[#This Row],[United States]],2)&amp;" USD"</f>
        <v>365 - $127.74 USD</v>
      </c>
    </row>
    <row r="368" spans="1:73" x14ac:dyDescent="0.25">
      <c r="A368">
        <v>366</v>
      </c>
      <c r="B368">
        <v>128.09299999999999</v>
      </c>
      <c r="C368">
        <v>9735.5999999999985</v>
      </c>
      <c r="D368">
        <v>814.8</v>
      </c>
      <c r="E368">
        <v>168.2863636363636</v>
      </c>
      <c r="F368">
        <v>111.38521739130435</v>
      </c>
      <c r="G368">
        <v>11249</v>
      </c>
      <c r="H368">
        <v>111.38521739130435</v>
      </c>
      <c r="I368">
        <v>255.49999999999997</v>
      </c>
      <c r="J368">
        <v>167.08695652173913</v>
      </c>
      <c r="K368">
        <v>128.09299999999999</v>
      </c>
      <c r="L368">
        <v>70980</v>
      </c>
      <c r="M368" t="s">
        <v>530</v>
      </c>
      <c r="N368">
        <v>198030</v>
      </c>
      <c r="O368">
        <v>64049.999999999993</v>
      </c>
      <c r="P368">
        <v>768.59999999999991</v>
      </c>
      <c r="Q368">
        <v>111.38521739130435</v>
      </c>
      <c r="R368">
        <v>2227.217391304348</v>
      </c>
      <c r="S368">
        <v>645.21739130434776</v>
      </c>
      <c r="T368">
        <v>815.15</v>
      </c>
      <c r="U368">
        <v>111.38521739130435</v>
      </c>
      <c r="V368">
        <v>111.38521739130435</v>
      </c>
      <c r="W368">
        <v>111.38521739130435</v>
      </c>
      <c r="X368">
        <v>111.38521739130435</v>
      </c>
      <c r="Y368">
        <v>111.38521739130435</v>
      </c>
      <c r="Z368">
        <v>1419.6</v>
      </c>
      <c r="AA368">
        <v>22272.17391304348</v>
      </c>
      <c r="AB368">
        <v>16652.3</v>
      </c>
      <c r="AC368">
        <v>3611.9999999999995</v>
      </c>
      <c r="AD368">
        <v>1260000</v>
      </c>
      <c r="AE368">
        <v>111.38521739130435</v>
      </c>
      <c r="AF368">
        <v>619.5</v>
      </c>
      <c r="AG368">
        <v>111.38521739130435</v>
      </c>
      <c r="AH368">
        <v>12199.999999999998</v>
      </c>
      <c r="AI368">
        <v>19144.3</v>
      </c>
      <c r="AJ368">
        <v>115118.18181818179</v>
      </c>
      <c r="AK368">
        <v>111.38521739130435</v>
      </c>
      <c r="AL368">
        <v>143.88888888888886</v>
      </c>
      <c r="AM368">
        <v>298.93043478260472</v>
      </c>
      <c r="AN368">
        <v>111.38521739130435</v>
      </c>
      <c r="AO368">
        <v>391.29999999999995</v>
      </c>
      <c r="AP368">
        <v>111.38521739130435</v>
      </c>
      <c r="AQ368">
        <v>38254.299999999996</v>
      </c>
      <c r="AR368">
        <v>1757.6999999999998</v>
      </c>
      <c r="AS368">
        <v>111.38521739130435</v>
      </c>
      <c r="AT368">
        <v>142.06499999999997</v>
      </c>
      <c r="AU368">
        <v>679.84</v>
      </c>
      <c r="AV368">
        <v>12098.8</v>
      </c>
      <c r="AW368">
        <v>345.87000000000245</v>
      </c>
      <c r="AX368">
        <v>5263.2999999999993</v>
      </c>
      <c r="AY368">
        <v>283.64608695652174</v>
      </c>
      <c r="AZ368">
        <v>111.38521739130435</v>
      </c>
      <c r="BA368">
        <v>462.55999999999324</v>
      </c>
      <c r="BB368">
        <v>399.79130434783082</v>
      </c>
      <c r="BC368">
        <v>4515.913043478261</v>
      </c>
      <c r="BD368">
        <v>260.39999999999998</v>
      </c>
      <c r="BE368">
        <v>126.19626168224299</v>
      </c>
      <c r="BF368">
        <v>111.38521739130435</v>
      </c>
      <c r="BG368">
        <v>111.38521739130435</v>
      </c>
      <c r="BH368">
        <v>849.8</v>
      </c>
      <c r="BI368">
        <v>111.38521739130435</v>
      </c>
      <c r="BJ368">
        <v>1174.1739130434783</v>
      </c>
      <c r="BK368">
        <v>143.88888888888886</v>
      </c>
      <c r="BL368">
        <v>5071.9999999999991</v>
      </c>
      <c r="BM368">
        <v>3912.2999999999997</v>
      </c>
      <c r="BN368">
        <v>819.8400000000056</v>
      </c>
      <c r="BO368">
        <v>402.84999999999997</v>
      </c>
      <c r="BP368">
        <v>931.60869565224255</v>
      </c>
      <c r="BQ368">
        <v>128.09299999999999</v>
      </c>
      <c r="BR368">
        <v>64.820000000000007</v>
      </c>
      <c r="BS368">
        <v>2668660.4</v>
      </c>
      <c r="BT368">
        <v>27563.619999999803</v>
      </c>
      <c r="BU368" s="13" t="str">
        <f>WSP[[#This Row],[Tier]]&amp;" - "&amp;DOLLAR(WSP[[#This Row],[United States]],2)&amp;" USD"</f>
        <v>366 - $128.09 USD</v>
      </c>
    </row>
    <row r="369" spans="1:73" x14ac:dyDescent="0.25">
      <c r="A369">
        <v>367</v>
      </c>
      <c r="B369">
        <v>128.44300000000001</v>
      </c>
      <c r="C369">
        <v>9762.1999999999989</v>
      </c>
      <c r="D369">
        <v>816.55</v>
      </c>
      <c r="E369">
        <v>168.76363636363632</v>
      </c>
      <c r="F369">
        <v>111.68956521739132</v>
      </c>
      <c r="G369">
        <v>11280.5</v>
      </c>
      <c r="H369">
        <v>111.68956521739132</v>
      </c>
      <c r="I369">
        <v>256.2</v>
      </c>
      <c r="J369">
        <v>167.54347826086956</v>
      </c>
      <c r="K369">
        <v>128.44300000000001</v>
      </c>
      <c r="L369">
        <v>71155</v>
      </c>
      <c r="M369" t="s">
        <v>530</v>
      </c>
      <c r="N369">
        <v>198380</v>
      </c>
      <c r="O369">
        <v>64224.999999999993</v>
      </c>
      <c r="P369">
        <v>770.69999999999993</v>
      </c>
      <c r="Q369">
        <v>111.68956521739132</v>
      </c>
      <c r="R369">
        <v>2233.304347826087</v>
      </c>
      <c r="S369">
        <v>646.73913043478262</v>
      </c>
      <c r="T369">
        <v>817.42499999999995</v>
      </c>
      <c r="U369">
        <v>111.68956521739132</v>
      </c>
      <c r="V369">
        <v>111.68956521739132</v>
      </c>
      <c r="W369">
        <v>111.68956521739132</v>
      </c>
      <c r="X369">
        <v>111.68956521739132</v>
      </c>
      <c r="Y369">
        <v>111.68956521739132</v>
      </c>
      <c r="Z369">
        <v>1424.1499999999999</v>
      </c>
      <c r="AA369">
        <v>22333.043478260872</v>
      </c>
      <c r="AB369">
        <v>16697.8</v>
      </c>
      <c r="AC369">
        <v>3618.9999999999995</v>
      </c>
      <c r="AD369">
        <v>1263500</v>
      </c>
      <c r="AE369">
        <v>111.68956521739132</v>
      </c>
      <c r="AF369">
        <v>621.25</v>
      </c>
      <c r="AG369">
        <v>111.68956521739132</v>
      </c>
      <c r="AH369">
        <v>12233.333333333334</v>
      </c>
      <c r="AI369">
        <v>19196.8</v>
      </c>
      <c r="AJ369">
        <v>115436.3636363636</v>
      </c>
      <c r="AK369">
        <v>111.68956521739132</v>
      </c>
      <c r="AL369">
        <v>144.21296296296293</v>
      </c>
      <c r="AM369">
        <v>299.75217391303948</v>
      </c>
      <c r="AN369">
        <v>111.68956521739132</v>
      </c>
      <c r="AO369">
        <v>392.34999999999997</v>
      </c>
      <c r="AP369">
        <v>111.68956521739132</v>
      </c>
      <c r="AQ369">
        <v>38359.299999999996</v>
      </c>
      <c r="AR369">
        <v>1762.6</v>
      </c>
      <c r="AS369">
        <v>111.68956521739132</v>
      </c>
      <c r="AT369">
        <v>142.41499999999999</v>
      </c>
      <c r="AU369">
        <v>681.24</v>
      </c>
      <c r="AV369">
        <v>12132.05</v>
      </c>
      <c r="AW369">
        <v>346.8150000000025</v>
      </c>
      <c r="AX369">
        <v>5277.2999999999993</v>
      </c>
      <c r="AY369">
        <v>284.25478260869568</v>
      </c>
      <c r="AZ369">
        <v>111.68956521739132</v>
      </c>
      <c r="BA369">
        <v>463.81999999999323</v>
      </c>
      <c r="BB369">
        <v>400.88695652174385</v>
      </c>
      <c r="BC369">
        <v>4528.086956521739</v>
      </c>
      <c r="BD369">
        <v>260.75</v>
      </c>
      <c r="BE369">
        <v>126.5233644859813</v>
      </c>
      <c r="BF369">
        <v>111.68956521739132</v>
      </c>
      <c r="BG369">
        <v>111.68956521739132</v>
      </c>
      <c r="BH369">
        <v>851.55</v>
      </c>
      <c r="BI369">
        <v>111.68956521739132</v>
      </c>
      <c r="BJ369">
        <v>1177.2173913043478</v>
      </c>
      <c r="BK369">
        <v>144.21296296296293</v>
      </c>
      <c r="BL369">
        <v>5087.333333333333</v>
      </c>
      <c r="BM369">
        <v>3922.7999999999997</v>
      </c>
      <c r="BN369">
        <v>822.08000000000561</v>
      </c>
      <c r="BO369">
        <v>404.07499999999999</v>
      </c>
      <c r="BP369">
        <v>934.19565217398201</v>
      </c>
      <c r="BQ369">
        <v>128.44300000000001</v>
      </c>
      <c r="BR369">
        <v>64.972173913043477</v>
      </c>
      <c r="BS369">
        <v>2675952.2999999998</v>
      </c>
      <c r="BT369">
        <v>27638.939999999802</v>
      </c>
      <c r="BU369" s="13" t="str">
        <f>WSP[[#This Row],[Tier]]&amp;" - "&amp;DOLLAR(WSP[[#This Row],[United States]],2)&amp;" USD"</f>
        <v>367 - $128.44 USD</v>
      </c>
    </row>
    <row r="370" spans="1:73" x14ac:dyDescent="0.25">
      <c r="A370">
        <v>368</v>
      </c>
      <c r="B370">
        <v>128.79300000000001</v>
      </c>
      <c r="C370">
        <v>9788.7999999999993</v>
      </c>
      <c r="D370">
        <v>818.3</v>
      </c>
      <c r="E370">
        <v>169.24090909090907</v>
      </c>
      <c r="F370">
        <v>111.99391304347827</v>
      </c>
      <c r="G370">
        <v>11312</v>
      </c>
      <c r="H370">
        <v>111.99391304347827</v>
      </c>
      <c r="I370">
        <v>256.89999999999998</v>
      </c>
      <c r="J370">
        <v>168</v>
      </c>
      <c r="K370">
        <v>128.79300000000001</v>
      </c>
      <c r="L370">
        <v>71330</v>
      </c>
      <c r="M370" t="s">
        <v>530</v>
      </c>
      <c r="N370">
        <v>198730</v>
      </c>
      <c r="O370">
        <v>64399.999999999993</v>
      </c>
      <c r="P370">
        <v>772.8</v>
      </c>
      <c r="Q370">
        <v>111.99391304347827</v>
      </c>
      <c r="R370">
        <v>2239.391304347826</v>
      </c>
      <c r="S370">
        <v>648.26086956521738</v>
      </c>
      <c r="T370">
        <v>819.69999999999993</v>
      </c>
      <c r="U370">
        <v>111.99391304347827</v>
      </c>
      <c r="V370">
        <v>111.99391304347827</v>
      </c>
      <c r="W370">
        <v>111.99391304347827</v>
      </c>
      <c r="X370">
        <v>111.99391304347827</v>
      </c>
      <c r="Y370">
        <v>111.99391304347827</v>
      </c>
      <c r="Z370">
        <v>1428.6999999999998</v>
      </c>
      <c r="AA370">
        <v>22393.91304347826</v>
      </c>
      <c r="AB370">
        <v>16743.3</v>
      </c>
      <c r="AC370">
        <v>3625.9999999999995</v>
      </c>
      <c r="AD370">
        <v>1267000</v>
      </c>
      <c r="AE370">
        <v>111.99391304347827</v>
      </c>
      <c r="AF370">
        <v>623</v>
      </c>
      <c r="AG370">
        <v>111.99391304347827</v>
      </c>
      <c r="AH370">
        <v>12266.666666666666</v>
      </c>
      <c r="AI370">
        <v>19249.3</v>
      </c>
      <c r="AJ370">
        <v>115754.54545454544</v>
      </c>
      <c r="AK370">
        <v>111.99391304347827</v>
      </c>
      <c r="AL370">
        <v>144.53703703703701</v>
      </c>
      <c r="AM370">
        <v>300.57391304347419</v>
      </c>
      <c r="AN370">
        <v>111.99391304347827</v>
      </c>
      <c r="AO370">
        <v>393.4</v>
      </c>
      <c r="AP370">
        <v>111.99391304347827</v>
      </c>
      <c r="AQ370">
        <v>38464.299999999996</v>
      </c>
      <c r="AR370">
        <v>1767.5</v>
      </c>
      <c r="AS370">
        <v>111.99391304347827</v>
      </c>
      <c r="AT370">
        <v>142.76499999999999</v>
      </c>
      <c r="AU370">
        <v>682.64</v>
      </c>
      <c r="AV370">
        <v>12165.3</v>
      </c>
      <c r="AW370">
        <v>347.76000000000249</v>
      </c>
      <c r="AX370">
        <v>5291.2999999999993</v>
      </c>
      <c r="AY370">
        <v>284.86347826086961</v>
      </c>
      <c r="AZ370">
        <v>111.99391304347827</v>
      </c>
      <c r="BA370">
        <v>465.07999999999316</v>
      </c>
      <c r="BB370">
        <v>401.98260869565689</v>
      </c>
      <c r="BC370">
        <v>4540.2608695652179</v>
      </c>
      <c r="BD370">
        <v>261.09999999999997</v>
      </c>
      <c r="BE370">
        <v>126.85046728971962</v>
      </c>
      <c r="BF370">
        <v>111.99391304347827</v>
      </c>
      <c r="BG370">
        <v>111.99391304347827</v>
      </c>
      <c r="BH370">
        <v>853.3</v>
      </c>
      <c r="BI370">
        <v>111.99391304347827</v>
      </c>
      <c r="BJ370">
        <v>1180.2608695652175</v>
      </c>
      <c r="BK370">
        <v>144.53703703703701</v>
      </c>
      <c r="BL370">
        <v>5102.6666666666661</v>
      </c>
      <c r="BM370">
        <v>3933.2999999999997</v>
      </c>
      <c r="BN370">
        <v>824.32000000000562</v>
      </c>
      <c r="BO370">
        <v>405.29999999999995</v>
      </c>
      <c r="BP370">
        <v>936.78260869572136</v>
      </c>
      <c r="BQ370">
        <v>128.79300000000001</v>
      </c>
      <c r="BR370">
        <v>65.124347826086961</v>
      </c>
      <c r="BS370">
        <v>2683244.1999999997</v>
      </c>
      <c r="BT370">
        <v>27714.259999999802</v>
      </c>
      <c r="BU370" s="13" t="str">
        <f>WSP[[#This Row],[Tier]]&amp;" - "&amp;DOLLAR(WSP[[#This Row],[United States]],2)&amp;" USD"</f>
        <v>368 - $128.79 USD</v>
      </c>
    </row>
    <row r="371" spans="1:73" x14ac:dyDescent="0.25">
      <c r="A371">
        <v>369</v>
      </c>
      <c r="B371">
        <v>129.143</v>
      </c>
      <c r="C371">
        <v>9815.4</v>
      </c>
      <c r="D371">
        <v>820.05</v>
      </c>
      <c r="E371">
        <v>169.71818181818179</v>
      </c>
      <c r="F371">
        <v>112.29826086956523</v>
      </c>
      <c r="G371">
        <v>11343.5</v>
      </c>
      <c r="H371">
        <v>112.29826086956523</v>
      </c>
      <c r="I371">
        <v>257.59999999999997</v>
      </c>
      <c r="J371">
        <v>168.45652173913044</v>
      </c>
      <c r="K371">
        <v>129.143</v>
      </c>
      <c r="L371">
        <v>71505</v>
      </c>
      <c r="M371" t="s">
        <v>530</v>
      </c>
      <c r="N371">
        <v>199080</v>
      </c>
      <c r="O371">
        <v>64574.999999999993</v>
      </c>
      <c r="P371">
        <v>774.9</v>
      </c>
      <c r="Q371">
        <v>112.29826086956523</v>
      </c>
      <c r="R371">
        <v>2245.478260869565</v>
      </c>
      <c r="S371">
        <v>649.78260869565224</v>
      </c>
      <c r="T371">
        <v>821.97499999999991</v>
      </c>
      <c r="U371">
        <v>112.29826086956523</v>
      </c>
      <c r="V371">
        <v>112.29826086956523</v>
      </c>
      <c r="W371">
        <v>112.29826086956523</v>
      </c>
      <c r="X371">
        <v>112.29826086956523</v>
      </c>
      <c r="Y371">
        <v>112.29826086956523</v>
      </c>
      <c r="Z371">
        <v>1433.25</v>
      </c>
      <c r="AA371">
        <v>22454.782608695652</v>
      </c>
      <c r="AB371">
        <v>16788.8</v>
      </c>
      <c r="AC371">
        <v>3632.9999999999995</v>
      </c>
      <c r="AD371">
        <v>1270500</v>
      </c>
      <c r="AE371">
        <v>112.29826086956523</v>
      </c>
      <c r="AF371">
        <v>624.75</v>
      </c>
      <c r="AG371">
        <v>112.29826086956523</v>
      </c>
      <c r="AH371">
        <v>12300</v>
      </c>
      <c r="AI371">
        <v>19301.8</v>
      </c>
      <c r="AJ371">
        <v>116072.72727272725</v>
      </c>
      <c r="AK371">
        <v>112.29826086956523</v>
      </c>
      <c r="AL371">
        <v>144.86111111111109</v>
      </c>
      <c r="AM371">
        <v>301.39565217390896</v>
      </c>
      <c r="AN371">
        <v>112.29826086956523</v>
      </c>
      <c r="AO371">
        <v>394.45</v>
      </c>
      <c r="AP371">
        <v>112.29826086956523</v>
      </c>
      <c r="AQ371">
        <v>38569.299999999996</v>
      </c>
      <c r="AR371">
        <v>1772.3999999999999</v>
      </c>
      <c r="AS371">
        <v>112.29826086956523</v>
      </c>
      <c r="AT371">
        <v>143.11499999999998</v>
      </c>
      <c r="AU371">
        <v>684.04</v>
      </c>
      <c r="AV371">
        <v>12198.55</v>
      </c>
      <c r="AW371">
        <v>348.70500000000249</v>
      </c>
      <c r="AX371">
        <v>5305.2999999999993</v>
      </c>
      <c r="AY371">
        <v>285.47217391304349</v>
      </c>
      <c r="AZ371">
        <v>112.29826086956523</v>
      </c>
      <c r="BA371">
        <v>466.33999999999315</v>
      </c>
      <c r="BB371">
        <v>403.07826086957004</v>
      </c>
      <c r="BC371">
        <v>4552.434782608696</v>
      </c>
      <c r="BD371">
        <v>261.45</v>
      </c>
      <c r="BE371">
        <v>127.17757009345793</v>
      </c>
      <c r="BF371">
        <v>112.29826086956523</v>
      </c>
      <c r="BG371">
        <v>112.29826086956523</v>
      </c>
      <c r="BH371">
        <v>855.05</v>
      </c>
      <c r="BI371">
        <v>112.29826086956523</v>
      </c>
      <c r="BJ371">
        <v>1183.304347826087</v>
      </c>
      <c r="BK371">
        <v>144.86111111111109</v>
      </c>
      <c r="BL371">
        <v>5118</v>
      </c>
      <c r="BM371">
        <v>3943.7999999999997</v>
      </c>
      <c r="BN371">
        <v>826.56000000000563</v>
      </c>
      <c r="BO371">
        <v>406.52499999999998</v>
      </c>
      <c r="BP371">
        <v>939.36956521746083</v>
      </c>
      <c r="BQ371">
        <v>129.143</v>
      </c>
      <c r="BR371">
        <v>65.276521739130445</v>
      </c>
      <c r="BS371">
        <v>2690536.0999999996</v>
      </c>
      <c r="BT371">
        <v>27789.579999999802</v>
      </c>
      <c r="BU371" s="13" t="str">
        <f>WSP[[#This Row],[Tier]]&amp;" - "&amp;DOLLAR(WSP[[#This Row],[United States]],2)&amp;" USD"</f>
        <v>369 - $129.14 USD</v>
      </c>
    </row>
    <row r="372" spans="1:73" x14ac:dyDescent="0.25">
      <c r="A372">
        <v>370</v>
      </c>
      <c r="B372">
        <v>129.49299999999999</v>
      </c>
      <c r="C372">
        <v>9842</v>
      </c>
      <c r="D372">
        <v>821.8</v>
      </c>
      <c r="E372">
        <v>170.19545454545451</v>
      </c>
      <c r="F372">
        <v>112.60260869565217</v>
      </c>
      <c r="G372">
        <v>11375</v>
      </c>
      <c r="H372">
        <v>112.60260869565217</v>
      </c>
      <c r="I372">
        <v>258.3</v>
      </c>
      <c r="J372">
        <v>168.91304347826087</v>
      </c>
      <c r="K372">
        <v>129.49299999999999</v>
      </c>
      <c r="L372">
        <v>71680</v>
      </c>
      <c r="M372" t="s">
        <v>530</v>
      </c>
      <c r="N372">
        <v>199430</v>
      </c>
      <c r="O372">
        <v>64749.999999999993</v>
      </c>
      <c r="P372">
        <v>777</v>
      </c>
      <c r="Q372">
        <v>112.60260869565217</v>
      </c>
      <c r="R372">
        <v>2251.5652173913045</v>
      </c>
      <c r="S372">
        <v>651.304347826087</v>
      </c>
      <c r="T372">
        <v>824.25</v>
      </c>
      <c r="U372">
        <v>112.60260869565217</v>
      </c>
      <c r="V372">
        <v>112.60260869565217</v>
      </c>
      <c r="W372">
        <v>112.60260869565217</v>
      </c>
      <c r="X372">
        <v>112.60260869565217</v>
      </c>
      <c r="Y372">
        <v>112.60260869565217</v>
      </c>
      <c r="Z372">
        <v>1437.8</v>
      </c>
      <c r="AA372">
        <v>22515.652173913044</v>
      </c>
      <c r="AB372">
        <v>16834.3</v>
      </c>
      <c r="AC372">
        <v>3639.9999999999995</v>
      </c>
      <c r="AD372">
        <v>1274000</v>
      </c>
      <c r="AE372">
        <v>112.60260869565217</v>
      </c>
      <c r="AF372">
        <v>626.5</v>
      </c>
      <c r="AG372">
        <v>112.60260869565217</v>
      </c>
      <c r="AH372">
        <v>12333.333333333332</v>
      </c>
      <c r="AI372">
        <v>19354.3</v>
      </c>
      <c r="AJ372">
        <v>116390.90909090907</v>
      </c>
      <c r="AK372">
        <v>112.60260869565217</v>
      </c>
      <c r="AL372">
        <v>145.18518518518516</v>
      </c>
      <c r="AM372">
        <v>302.21739130434378</v>
      </c>
      <c r="AN372">
        <v>112.60260869565217</v>
      </c>
      <c r="AO372">
        <v>395.5</v>
      </c>
      <c r="AP372">
        <v>112.60260869565217</v>
      </c>
      <c r="AQ372">
        <v>38674.299999999996</v>
      </c>
      <c r="AR372">
        <v>1777.3</v>
      </c>
      <c r="AS372">
        <v>112.60260869565217</v>
      </c>
      <c r="AT372">
        <v>143.46499999999997</v>
      </c>
      <c r="AU372">
        <v>685.43999999999994</v>
      </c>
      <c r="AV372">
        <v>12231.8</v>
      </c>
      <c r="AW372">
        <v>349.65000000000254</v>
      </c>
      <c r="AX372">
        <v>5319.2999999999993</v>
      </c>
      <c r="AY372">
        <v>286.08086956521737</v>
      </c>
      <c r="AZ372">
        <v>112.60260869565217</v>
      </c>
      <c r="BA372">
        <v>467.59999999999314</v>
      </c>
      <c r="BB372">
        <v>404.17391304348314</v>
      </c>
      <c r="BC372">
        <v>4564.608695652174</v>
      </c>
      <c r="BD372">
        <v>261.8</v>
      </c>
      <c r="BE372">
        <v>127.50467289719624</v>
      </c>
      <c r="BF372">
        <v>112.60260869565217</v>
      </c>
      <c r="BG372">
        <v>112.60260869565217</v>
      </c>
      <c r="BH372">
        <v>856.8</v>
      </c>
      <c r="BI372">
        <v>112.60260869565217</v>
      </c>
      <c r="BJ372">
        <v>1186.3478260869565</v>
      </c>
      <c r="BK372">
        <v>145.18518518518516</v>
      </c>
      <c r="BL372">
        <v>5133.333333333333</v>
      </c>
      <c r="BM372">
        <v>3954.2999999999997</v>
      </c>
      <c r="BN372">
        <v>828.80000000000564</v>
      </c>
      <c r="BO372">
        <v>407.75</v>
      </c>
      <c r="BP372">
        <v>941.9565217392003</v>
      </c>
      <c r="BQ372">
        <v>129.49299999999999</v>
      </c>
      <c r="BR372">
        <v>65.428695652173914</v>
      </c>
      <c r="BS372">
        <v>2697828</v>
      </c>
      <c r="BT372">
        <v>27864.899999999801</v>
      </c>
      <c r="BU372" s="13" t="str">
        <f>WSP[[#This Row],[Tier]]&amp;" - "&amp;DOLLAR(WSP[[#This Row],[United States]],2)&amp;" USD"</f>
        <v>370 - $129.49 USD</v>
      </c>
    </row>
    <row r="373" spans="1:73" x14ac:dyDescent="0.25">
      <c r="A373">
        <v>371</v>
      </c>
      <c r="B373">
        <v>129.84299999999999</v>
      </c>
      <c r="C373">
        <v>9868.5999999999985</v>
      </c>
      <c r="D373">
        <v>823.55</v>
      </c>
      <c r="E373">
        <v>170.67272727272723</v>
      </c>
      <c r="F373">
        <v>112.90695652173913</v>
      </c>
      <c r="G373">
        <v>11406.5</v>
      </c>
      <c r="H373">
        <v>112.90695652173913</v>
      </c>
      <c r="I373">
        <v>259</v>
      </c>
      <c r="J373">
        <v>169.36956521739131</v>
      </c>
      <c r="K373">
        <v>129.84299999999999</v>
      </c>
      <c r="L373">
        <v>71855</v>
      </c>
      <c r="M373" t="s">
        <v>530</v>
      </c>
      <c r="N373">
        <v>199780</v>
      </c>
      <c r="O373">
        <v>64924.999999999993</v>
      </c>
      <c r="P373">
        <v>779.09999999999991</v>
      </c>
      <c r="Q373">
        <v>112.90695652173913</v>
      </c>
      <c r="R373">
        <v>2257.6521739130435</v>
      </c>
      <c r="S373">
        <v>652.82608695652175</v>
      </c>
      <c r="T373">
        <v>826.52499999999998</v>
      </c>
      <c r="U373">
        <v>112.90695652173913</v>
      </c>
      <c r="V373">
        <v>112.90695652173913</v>
      </c>
      <c r="W373">
        <v>112.90695652173913</v>
      </c>
      <c r="X373">
        <v>112.90695652173913</v>
      </c>
      <c r="Y373">
        <v>112.90695652173913</v>
      </c>
      <c r="Z373">
        <v>1442.35</v>
      </c>
      <c r="AA373">
        <v>22576.521739130436</v>
      </c>
      <c r="AB373">
        <v>16879.8</v>
      </c>
      <c r="AC373">
        <v>3646.9999999999995</v>
      </c>
      <c r="AD373">
        <v>1277500</v>
      </c>
      <c r="AE373">
        <v>112.90695652173913</v>
      </c>
      <c r="AF373">
        <v>628.25</v>
      </c>
      <c r="AG373">
        <v>112.90695652173913</v>
      </c>
      <c r="AH373">
        <v>12366.666666666664</v>
      </c>
      <c r="AI373">
        <v>19406.8</v>
      </c>
      <c r="AJ373">
        <v>116709.09090909088</v>
      </c>
      <c r="AK373">
        <v>112.90695652173913</v>
      </c>
      <c r="AL373">
        <v>145.50925925925924</v>
      </c>
      <c r="AM373">
        <v>303.03913043477849</v>
      </c>
      <c r="AN373">
        <v>112.90695652173913</v>
      </c>
      <c r="AO373">
        <v>396.54999999999995</v>
      </c>
      <c r="AP373">
        <v>112.90695652173913</v>
      </c>
      <c r="AQ373">
        <v>38779.299999999996</v>
      </c>
      <c r="AR373">
        <v>1782.1999999999998</v>
      </c>
      <c r="AS373">
        <v>112.90695652173913</v>
      </c>
      <c r="AT373">
        <v>143.81499999999997</v>
      </c>
      <c r="AU373">
        <v>686.84</v>
      </c>
      <c r="AV373">
        <v>12265.05</v>
      </c>
      <c r="AW373">
        <v>350.59500000000253</v>
      </c>
      <c r="AX373">
        <v>5333.2999999999993</v>
      </c>
      <c r="AY373">
        <v>286.6895652173913</v>
      </c>
      <c r="AZ373">
        <v>112.90695652173913</v>
      </c>
      <c r="BA373">
        <v>468.85999999999308</v>
      </c>
      <c r="BB373">
        <v>405.26956521739618</v>
      </c>
      <c r="BC373">
        <v>4576.782608695652</v>
      </c>
      <c r="BD373">
        <v>262.14999999999998</v>
      </c>
      <c r="BE373">
        <v>127.83177570093457</v>
      </c>
      <c r="BF373">
        <v>112.90695652173913</v>
      </c>
      <c r="BG373">
        <v>112.90695652173913</v>
      </c>
      <c r="BH373">
        <v>858.55</v>
      </c>
      <c r="BI373">
        <v>112.90695652173913</v>
      </c>
      <c r="BJ373">
        <v>1189.391304347826</v>
      </c>
      <c r="BK373">
        <v>145.50925925925924</v>
      </c>
      <c r="BL373">
        <v>5148.6666666666661</v>
      </c>
      <c r="BM373">
        <v>3964.7999999999997</v>
      </c>
      <c r="BN373">
        <v>831.04000000000576</v>
      </c>
      <c r="BO373">
        <v>408.97499999999997</v>
      </c>
      <c r="BP373">
        <v>944.54347826093965</v>
      </c>
      <c r="BQ373">
        <v>129.84299999999999</v>
      </c>
      <c r="BR373">
        <v>65.580869565217398</v>
      </c>
      <c r="BS373">
        <v>2705119.9</v>
      </c>
      <c r="BT373">
        <v>27940.219999999797</v>
      </c>
      <c r="BU373" s="13" t="str">
        <f>WSP[[#This Row],[Tier]]&amp;" - "&amp;DOLLAR(WSP[[#This Row],[United States]],2)&amp;" USD"</f>
        <v>371 - $129.84 USD</v>
      </c>
    </row>
    <row r="374" spans="1:73" x14ac:dyDescent="0.25">
      <c r="A374">
        <v>372</v>
      </c>
      <c r="B374">
        <v>130.19300000000001</v>
      </c>
      <c r="C374">
        <v>9895.1999999999989</v>
      </c>
      <c r="D374">
        <v>825.3</v>
      </c>
      <c r="E374">
        <v>171.14999999999998</v>
      </c>
      <c r="F374">
        <v>113.21130434782609</v>
      </c>
      <c r="G374">
        <v>11438</v>
      </c>
      <c r="H374">
        <v>113.21130434782609</v>
      </c>
      <c r="I374">
        <v>259.7</v>
      </c>
      <c r="J374">
        <v>169.82608695652175</v>
      </c>
      <c r="K374">
        <v>130.19300000000001</v>
      </c>
      <c r="L374">
        <v>72030</v>
      </c>
      <c r="M374" t="s">
        <v>530</v>
      </c>
      <c r="N374">
        <v>200130</v>
      </c>
      <c r="O374">
        <v>65099.999999999993</v>
      </c>
      <c r="P374">
        <v>781.19999999999993</v>
      </c>
      <c r="Q374">
        <v>113.21130434782609</v>
      </c>
      <c r="R374">
        <v>2263.7391304347825</v>
      </c>
      <c r="S374">
        <v>654.3478260869565</v>
      </c>
      <c r="T374">
        <v>828.8</v>
      </c>
      <c r="U374">
        <v>113.21130434782609</v>
      </c>
      <c r="V374">
        <v>113.21130434782609</v>
      </c>
      <c r="W374">
        <v>113.21130434782609</v>
      </c>
      <c r="X374">
        <v>113.21130434782609</v>
      </c>
      <c r="Y374">
        <v>113.21130434782609</v>
      </c>
      <c r="Z374">
        <v>1446.8999999999999</v>
      </c>
      <c r="AA374">
        <v>22637.391304347828</v>
      </c>
      <c r="AB374">
        <v>16925.3</v>
      </c>
      <c r="AC374">
        <v>3653.9999999999995</v>
      </c>
      <c r="AD374">
        <v>1281000</v>
      </c>
      <c r="AE374">
        <v>113.21130434782609</v>
      </c>
      <c r="AF374">
        <v>630</v>
      </c>
      <c r="AG374">
        <v>113.21130434782609</v>
      </c>
      <c r="AH374">
        <v>12399.999999999998</v>
      </c>
      <c r="AI374">
        <v>19459.3</v>
      </c>
      <c r="AJ374">
        <v>117027.27272727272</v>
      </c>
      <c r="AK374">
        <v>113.21130434782609</v>
      </c>
      <c r="AL374">
        <v>145.83333333333331</v>
      </c>
      <c r="AM374">
        <v>303.86086956521325</v>
      </c>
      <c r="AN374">
        <v>113.21130434782609</v>
      </c>
      <c r="AO374">
        <v>397.59999999999997</v>
      </c>
      <c r="AP374">
        <v>113.21130434782609</v>
      </c>
      <c r="AQ374">
        <v>38884.299999999996</v>
      </c>
      <c r="AR374">
        <v>1787.1</v>
      </c>
      <c r="AS374">
        <v>113.21130434782609</v>
      </c>
      <c r="AT374">
        <v>144.16499999999999</v>
      </c>
      <c r="AU374">
        <v>688.24</v>
      </c>
      <c r="AV374">
        <v>12298.3</v>
      </c>
      <c r="AW374">
        <v>351.54000000000258</v>
      </c>
      <c r="AX374">
        <v>5347.2999999999993</v>
      </c>
      <c r="AY374">
        <v>287.29826086956524</v>
      </c>
      <c r="AZ374">
        <v>113.21130434782609</v>
      </c>
      <c r="BA374">
        <v>470.11999999999307</v>
      </c>
      <c r="BB374">
        <v>406.36521739130933</v>
      </c>
      <c r="BC374">
        <v>4588.95652173913</v>
      </c>
      <c r="BD374">
        <v>262.5</v>
      </c>
      <c r="BE374">
        <v>128.15887850467288</v>
      </c>
      <c r="BF374">
        <v>113.21130434782609</v>
      </c>
      <c r="BG374">
        <v>113.21130434782609</v>
      </c>
      <c r="BH374">
        <v>860.3</v>
      </c>
      <c r="BI374">
        <v>113.21130434782609</v>
      </c>
      <c r="BJ374">
        <v>1192.4347826086955</v>
      </c>
      <c r="BK374">
        <v>145.83333333333331</v>
      </c>
      <c r="BL374">
        <v>5163.9999999999991</v>
      </c>
      <c r="BM374">
        <v>3975.2999999999997</v>
      </c>
      <c r="BN374">
        <v>833.28000000000577</v>
      </c>
      <c r="BO374">
        <v>410.2</v>
      </c>
      <c r="BP374">
        <v>947.13043478267889</v>
      </c>
      <c r="BQ374">
        <v>130.19300000000001</v>
      </c>
      <c r="BR374">
        <v>65.733043478260882</v>
      </c>
      <c r="BS374">
        <v>2712411.8</v>
      </c>
      <c r="BT374">
        <v>28015.539999999797</v>
      </c>
      <c r="BU374" s="13" t="str">
        <f>WSP[[#This Row],[Tier]]&amp;" - "&amp;DOLLAR(WSP[[#This Row],[United States]],2)&amp;" USD"</f>
        <v>372 - $130.19 USD</v>
      </c>
    </row>
    <row r="375" spans="1:73" x14ac:dyDescent="0.25">
      <c r="A375">
        <v>373</v>
      </c>
      <c r="B375">
        <v>130.54300000000001</v>
      </c>
      <c r="C375">
        <v>9921.7999999999993</v>
      </c>
      <c r="D375">
        <v>827.05</v>
      </c>
      <c r="E375">
        <v>171.6272727272727</v>
      </c>
      <c r="F375">
        <v>113.51565217391305</v>
      </c>
      <c r="G375">
        <v>11469.5</v>
      </c>
      <c r="H375">
        <v>113.51565217391305</v>
      </c>
      <c r="I375">
        <v>260.39999999999998</v>
      </c>
      <c r="J375">
        <v>170.28260869565219</v>
      </c>
      <c r="K375">
        <v>130.54300000000001</v>
      </c>
      <c r="L375">
        <v>72205</v>
      </c>
      <c r="M375" t="s">
        <v>530</v>
      </c>
      <c r="N375">
        <v>200480</v>
      </c>
      <c r="O375">
        <v>65274.999999999993</v>
      </c>
      <c r="P375">
        <v>783.3</v>
      </c>
      <c r="Q375">
        <v>113.51565217391305</v>
      </c>
      <c r="R375">
        <v>2269.8260869565215</v>
      </c>
      <c r="S375">
        <v>655.86956521739125</v>
      </c>
      <c r="T375">
        <v>831.07499999999993</v>
      </c>
      <c r="U375">
        <v>113.51565217391305</v>
      </c>
      <c r="V375">
        <v>113.51565217391305</v>
      </c>
      <c r="W375">
        <v>113.51565217391305</v>
      </c>
      <c r="X375">
        <v>113.51565217391305</v>
      </c>
      <c r="Y375">
        <v>113.51565217391305</v>
      </c>
      <c r="Z375">
        <v>1451.4499999999998</v>
      </c>
      <c r="AA375">
        <v>22698.260869565216</v>
      </c>
      <c r="AB375">
        <v>16970.8</v>
      </c>
      <c r="AC375">
        <v>3660.9999999999995</v>
      </c>
      <c r="AD375">
        <v>1284500</v>
      </c>
      <c r="AE375">
        <v>113.51565217391305</v>
      </c>
      <c r="AF375">
        <v>631.75</v>
      </c>
      <c r="AG375">
        <v>113.51565217391305</v>
      </c>
      <c r="AH375">
        <v>12433.33333333333</v>
      </c>
      <c r="AI375">
        <v>19511.8</v>
      </c>
      <c r="AJ375">
        <v>117345.45454545453</v>
      </c>
      <c r="AK375">
        <v>113.51565217391305</v>
      </c>
      <c r="AL375">
        <v>146.15740740740739</v>
      </c>
      <c r="AM375">
        <v>304.68260869564807</v>
      </c>
      <c r="AN375">
        <v>113.51565217391305</v>
      </c>
      <c r="AO375">
        <v>398.65</v>
      </c>
      <c r="AP375">
        <v>113.51565217391305</v>
      </c>
      <c r="AQ375">
        <v>38989.299999999996</v>
      </c>
      <c r="AR375">
        <v>1792</v>
      </c>
      <c r="AS375">
        <v>113.51565217391305</v>
      </c>
      <c r="AT375">
        <v>144.51499999999999</v>
      </c>
      <c r="AU375">
        <v>689.64</v>
      </c>
      <c r="AV375">
        <v>12331.55</v>
      </c>
      <c r="AW375">
        <v>352.48500000000257</v>
      </c>
      <c r="AX375">
        <v>5361.2999999999993</v>
      </c>
      <c r="AY375">
        <v>287.90695652173912</v>
      </c>
      <c r="AZ375">
        <v>113.51565217391305</v>
      </c>
      <c r="BA375">
        <v>471.379999999993</v>
      </c>
      <c r="BB375">
        <v>407.46086956522237</v>
      </c>
      <c r="BC375">
        <v>4601.130434782609</v>
      </c>
      <c r="BD375">
        <v>262.84999999999997</v>
      </c>
      <c r="BE375">
        <v>128.4859813084112</v>
      </c>
      <c r="BF375">
        <v>113.51565217391305</v>
      </c>
      <c r="BG375">
        <v>113.51565217391305</v>
      </c>
      <c r="BH375">
        <v>862.05</v>
      </c>
      <c r="BI375">
        <v>113.51565217391305</v>
      </c>
      <c r="BJ375">
        <v>1195.4782608695652</v>
      </c>
      <c r="BK375">
        <v>146.15740740740739</v>
      </c>
      <c r="BL375">
        <v>5179.3333333333321</v>
      </c>
      <c r="BM375">
        <v>3985.7999999999997</v>
      </c>
      <c r="BN375">
        <v>835.52000000000578</v>
      </c>
      <c r="BO375">
        <v>411.42499999999995</v>
      </c>
      <c r="BP375">
        <v>949.71739130441836</v>
      </c>
      <c r="BQ375">
        <v>130.54300000000001</v>
      </c>
      <c r="BR375">
        <v>65.885217391304366</v>
      </c>
      <c r="BS375">
        <v>2719703.6999999997</v>
      </c>
      <c r="BT375">
        <v>28090.859999999797</v>
      </c>
      <c r="BU375" s="13" t="str">
        <f>WSP[[#This Row],[Tier]]&amp;" - "&amp;DOLLAR(WSP[[#This Row],[United States]],2)&amp;" USD"</f>
        <v>373 - $130.54 USD</v>
      </c>
    </row>
    <row r="376" spans="1:73" x14ac:dyDescent="0.25">
      <c r="A376">
        <v>374</v>
      </c>
      <c r="B376">
        <v>130.893</v>
      </c>
      <c r="C376">
        <v>9948.4</v>
      </c>
      <c r="D376">
        <v>828.8</v>
      </c>
      <c r="E376">
        <v>172.10454545454544</v>
      </c>
      <c r="F376">
        <v>113.82000000000001</v>
      </c>
      <c r="G376">
        <v>11501</v>
      </c>
      <c r="H376">
        <v>113.82000000000001</v>
      </c>
      <c r="I376">
        <v>261.09999999999997</v>
      </c>
      <c r="J376">
        <v>170.7391304347826</v>
      </c>
      <c r="K376">
        <v>130.893</v>
      </c>
      <c r="L376">
        <v>72380</v>
      </c>
      <c r="M376" t="s">
        <v>530</v>
      </c>
      <c r="N376">
        <v>200830</v>
      </c>
      <c r="O376">
        <v>65449.999999999993</v>
      </c>
      <c r="P376">
        <v>785.4</v>
      </c>
      <c r="Q376">
        <v>113.82000000000001</v>
      </c>
      <c r="R376">
        <v>2275.9130434782605</v>
      </c>
      <c r="S376">
        <v>657.39130434782612</v>
      </c>
      <c r="T376">
        <v>833.34999999999991</v>
      </c>
      <c r="U376">
        <v>113.82000000000001</v>
      </c>
      <c r="V376">
        <v>113.82000000000001</v>
      </c>
      <c r="W376">
        <v>113.82000000000001</v>
      </c>
      <c r="X376">
        <v>113.82000000000001</v>
      </c>
      <c r="Y376">
        <v>113.82000000000001</v>
      </c>
      <c r="Z376">
        <v>1456</v>
      </c>
      <c r="AA376">
        <v>22759.130434782608</v>
      </c>
      <c r="AB376">
        <v>17016.3</v>
      </c>
      <c r="AC376">
        <v>3667.9999999999995</v>
      </c>
      <c r="AD376">
        <v>1288000</v>
      </c>
      <c r="AE376">
        <v>113.82000000000001</v>
      </c>
      <c r="AF376">
        <v>633.5</v>
      </c>
      <c r="AG376">
        <v>113.82000000000001</v>
      </c>
      <c r="AH376">
        <v>12466.666666666666</v>
      </c>
      <c r="AI376">
        <v>19564.3</v>
      </c>
      <c r="AJ376">
        <v>117663.63636363635</v>
      </c>
      <c r="AK376">
        <v>113.82000000000001</v>
      </c>
      <c r="AL376">
        <v>146.48148148148147</v>
      </c>
      <c r="AM376">
        <v>305.50434782608278</v>
      </c>
      <c r="AN376">
        <v>113.82000000000001</v>
      </c>
      <c r="AO376">
        <v>399.7</v>
      </c>
      <c r="AP376">
        <v>113.82000000000001</v>
      </c>
      <c r="AQ376">
        <v>39094.299999999996</v>
      </c>
      <c r="AR376">
        <v>1796.8999999999999</v>
      </c>
      <c r="AS376">
        <v>113.82000000000001</v>
      </c>
      <c r="AT376">
        <v>144.86499999999998</v>
      </c>
      <c r="AU376">
        <v>691.04</v>
      </c>
      <c r="AV376">
        <v>12364.8</v>
      </c>
      <c r="AW376">
        <v>353.43000000000256</v>
      </c>
      <c r="AX376">
        <v>5375.2999999999993</v>
      </c>
      <c r="AY376">
        <v>288.51565217391305</v>
      </c>
      <c r="AZ376">
        <v>113.82000000000001</v>
      </c>
      <c r="BA376">
        <v>472.63999999999299</v>
      </c>
      <c r="BB376">
        <v>408.55652173913546</v>
      </c>
      <c r="BC376">
        <v>4613.304347826087</v>
      </c>
      <c r="BD376">
        <v>263.2</v>
      </c>
      <c r="BE376">
        <v>128.81308411214951</v>
      </c>
      <c r="BF376">
        <v>113.82000000000001</v>
      </c>
      <c r="BG376">
        <v>113.82000000000001</v>
      </c>
      <c r="BH376">
        <v>863.8</v>
      </c>
      <c r="BI376">
        <v>113.82000000000001</v>
      </c>
      <c r="BJ376">
        <v>1198.5217391304348</v>
      </c>
      <c r="BK376">
        <v>146.48148148148147</v>
      </c>
      <c r="BL376">
        <v>5194.6666666666661</v>
      </c>
      <c r="BM376">
        <v>3996.2999999999997</v>
      </c>
      <c r="BN376">
        <v>837.76000000000579</v>
      </c>
      <c r="BO376">
        <v>412.65</v>
      </c>
      <c r="BP376">
        <v>952.30434782615782</v>
      </c>
      <c r="BQ376">
        <v>130.893</v>
      </c>
      <c r="BR376">
        <v>66.037391304347835</v>
      </c>
      <c r="BS376">
        <v>2726995.5999999996</v>
      </c>
      <c r="BT376">
        <v>28166.179999999797</v>
      </c>
      <c r="BU376" s="13" t="str">
        <f>WSP[[#This Row],[Tier]]&amp;" - "&amp;DOLLAR(WSP[[#This Row],[United States]],2)&amp;" USD"</f>
        <v>374 - $130.89 USD</v>
      </c>
    </row>
    <row r="377" spans="1:73" x14ac:dyDescent="0.25">
      <c r="A377">
        <v>375</v>
      </c>
      <c r="B377">
        <v>131.24299999999999</v>
      </c>
      <c r="C377">
        <v>9975</v>
      </c>
      <c r="D377">
        <v>830.55</v>
      </c>
      <c r="E377">
        <v>172.58181818181814</v>
      </c>
      <c r="F377">
        <v>114.12434782608696</v>
      </c>
      <c r="G377">
        <v>11532.5</v>
      </c>
      <c r="H377">
        <v>114.12434782608696</v>
      </c>
      <c r="I377">
        <v>261.8</v>
      </c>
      <c r="J377">
        <v>171.19565217391306</v>
      </c>
      <c r="K377">
        <v>131.24299999999999</v>
      </c>
      <c r="L377">
        <v>72555</v>
      </c>
      <c r="M377" t="s">
        <v>530</v>
      </c>
      <c r="N377">
        <v>201180</v>
      </c>
      <c r="O377">
        <v>65625</v>
      </c>
      <c r="P377">
        <v>787.5</v>
      </c>
      <c r="Q377">
        <v>114.12434782608696</v>
      </c>
      <c r="R377">
        <v>2282</v>
      </c>
      <c r="S377">
        <v>658.91304347826087</v>
      </c>
      <c r="T377">
        <v>835.625</v>
      </c>
      <c r="U377">
        <v>114.12434782608696</v>
      </c>
      <c r="V377">
        <v>114.12434782608696</v>
      </c>
      <c r="W377">
        <v>114.12434782608696</v>
      </c>
      <c r="X377">
        <v>114.12434782608696</v>
      </c>
      <c r="Y377">
        <v>114.12434782608696</v>
      </c>
      <c r="Z377">
        <v>1460.55</v>
      </c>
      <c r="AA377">
        <v>22820</v>
      </c>
      <c r="AB377">
        <v>17061.8</v>
      </c>
      <c r="AC377">
        <v>3674.9999999999995</v>
      </c>
      <c r="AD377">
        <v>1291500</v>
      </c>
      <c r="AE377">
        <v>114.12434782608696</v>
      </c>
      <c r="AF377">
        <v>635.25</v>
      </c>
      <c r="AG377">
        <v>114.12434782608696</v>
      </c>
      <c r="AH377">
        <v>12499.999999999998</v>
      </c>
      <c r="AI377">
        <v>19616.8</v>
      </c>
      <c r="AJ377">
        <v>117981.81818181816</v>
      </c>
      <c r="AK377">
        <v>114.12434782608696</v>
      </c>
      <c r="AL377">
        <v>146.80555555555554</v>
      </c>
      <c r="AM377">
        <v>306.32608695651754</v>
      </c>
      <c r="AN377">
        <v>114.12434782608696</v>
      </c>
      <c r="AO377">
        <v>400.75</v>
      </c>
      <c r="AP377">
        <v>114.12434782608696</v>
      </c>
      <c r="AQ377">
        <v>39199.299999999996</v>
      </c>
      <c r="AR377">
        <v>1801.8</v>
      </c>
      <c r="AS377">
        <v>114.12434782608696</v>
      </c>
      <c r="AT377">
        <v>145.21499999999997</v>
      </c>
      <c r="AU377">
        <v>692.43999999999994</v>
      </c>
      <c r="AV377">
        <v>12398.05</v>
      </c>
      <c r="AW377">
        <v>354.37500000000261</v>
      </c>
      <c r="AX377">
        <v>5389.2999999999993</v>
      </c>
      <c r="AY377">
        <v>289.12434782608699</v>
      </c>
      <c r="AZ377">
        <v>114.12434782608696</v>
      </c>
      <c r="BA377">
        <v>473.89999999999299</v>
      </c>
      <c r="BB377">
        <v>409.6521739130485</v>
      </c>
      <c r="BC377">
        <v>4625.478260869565</v>
      </c>
      <c r="BD377">
        <v>263.55</v>
      </c>
      <c r="BE377">
        <v>129.14018691588782</v>
      </c>
      <c r="BF377">
        <v>114.12434782608696</v>
      </c>
      <c r="BG377">
        <v>114.12434782608696</v>
      </c>
      <c r="BH377">
        <v>865.55</v>
      </c>
      <c r="BI377">
        <v>114.12434782608696</v>
      </c>
      <c r="BJ377">
        <v>1201.5652173913045</v>
      </c>
      <c r="BK377">
        <v>146.80555555555554</v>
      </c>
      <c r="BL377">
        <v>5209.9999999999991</v>
      </c>
      <c r="BM377">
        <v>4006.7999999999997</v>
      </c>
      <c r="BN377">
        <v>840.0000000000058</v>
      </c>
      <c r="BO377">
        <v>413.875</v>
      </c>
      <c r="BP377">
        <v>954.89130434789718</v>
      </c>
      <c r="BQ377">
        <v>131.24299999999999</v>
      </c>
      <c r="BR377">
        <v>66.189565217391305</v>
      </c>
      <c r="BS377">
        <v>2734287.5</v>
      </c>
      <c r="BT377">
        <v>28241.499999999796</v>
      </c>
      <c r="BU377" s="13" t="str">
        <f>WSP[[#This Row],[Tier]]&amp;" - "&amp;DOLLAR(WSP[[#This Row],[United States]],2)&amp;" USD"</f>
        <v>375 - $131.24 USD</v>
      </c>
    </row>
    <row r="378" spans="1:73" x14ac:dyDescent="0.25">
      <c r="A378">
        <v>376</v>
      </c>
      <c r="B378">
        <v>131.59299999999999</v>
      </c>
      <c r="C378">
        <v>10001.599999999999</v>
      </c>
      <c r="D378">
        <v>832.3</v>
      </c>
      <c r="E378">
        <v>173.05909090909088</v>
      </c>
      <c r="F378">
        <v>114.42869565217393</v>
      </c>
      <c r="G378">
        <v>11564</v>
      </c>
      <c r="H378">
        <v>114.42869565217393</v>
      </c>
      <c r="I378">
        <v>262.5</v>
      </c>
      <c r="J378">
        <v>171.65217391304347</v>
      </c>
      <c r="K378">
        <v>131.59299999999999</v>
      </c>
      <c r="L378">
        <v>72730</v>
      </c>
      <c r="M378" t="s">
        <v>530</v>
      </c>
      <c r="N378">
        <v>201530</v>
      </c>
      <c r="O378">
        <v>65800</v>
      </c>
      <c r="P378">
        <v>789.59999999999991</v>
      </c>
      <c r="Q378">
        <v>114.42869565217393</v>
      </c>
      <c r="R378">
        <v>2288.0869565217395</v>
      </c>
      <c r="S378">
        <v>660.43478260869563</v>
      </c>
      <c r="T378">
        <v>837.9</v>
      </c>
      <c r="U378">
        <v>114.42869565217393</v>
      </c>
      <c r="V378">
        <v>114.42869565217393</v>
      </c>
      <c r="W378">
        <v>114.42869565217393</v>
      </c>
      <c r="X378">
        <v>114.42869565217393</v>
      </c>
      <c r="Y378">
        <v>114.42869565217393</v>
      </c>
      <c r="Z378">
        <v>1465.1</v>
      </c>
      <c r="AA378">
        <v>22880.869565217392</v>
      </c>
      <c r="AB378">
        <v>17107.3</v>
      </c>
      <c r="AC378">
        <v>3681.9999999999995</v>
      </c>
      <c r="AD378">
        <v>1295000</v>
      </c>
      <c r="AE378">
        <v>114.42869565217393</v>
      </c>
      <c r="AF378">
        <v>637</v>
      </c>
      <c r="AG378">
        <v>114.42869565217393</v>
      </c>
      <c r="AH378">
        <v>12533.333333333332</v>
      </c>
      <c r="AI378">
        <v>19669.3</v>
      </c>
      <c r="AJ378">
        <v>118299.99999999999</v>
      </c>
      <c r="AK378">
        <v>114.42869565217393</v>
      </c>
      <c r="AL378">
        <v>147.12962962962959</v>
      </c>
      <c r="AM378">
        <v>307.14782608695231</v>
      </c>
      <c r="AN378">
        <v>114.42869565217393</v>
      </c>
      <c r="AO378">
        <v>401.79999999999995</v>
      </c>
      <c r="AP378">
        <v>114.42869565217393</v>
      </c>
      <c r="AQ378">
        <v>39304.299999999996</v>
      </c>
      <c r="AR378">
        <v>1806.6999999999998</v>
      </c>
      <c r="AS378">
        <v>114.42869565217393</v>
      </c>
      <c r="AT378">
        <v>145.56499999999997</v>
      </c>
      <c r="AU378">
        <v>693.84</v>
      </c>
      <c r="AV378">
        <v>12431.3</v>
      </c>
      <c r="AW378">
        <v>355.32000000000261</v>
      </c>
      <c r="AX378">
        <v>5403.2999999999993</v>
      </c>
      <c r="AY378">
        <v>289.73304347826087</v>
      </c>
      <c r="AZ378">
        <v>114.42869565217393</v>
      </c>
      <c r="BA378">
        <v>475.15999999999292</v>
      </c>
      <c r="BB378">
        <v>410.74782608696165</v>
      </c>
      <c r="BC378">
        <v>4637.652173913043</v>
      </c>
      <c r="BD378">
        <v>263.89999999999998</v>
      </c>
      <c r="BE378">
        <v>129.46728971962617</v>
      </c>
      <c r="BF378">
        <v>114.42869565217393</v>
      </c>
      <c r="BG378">
        <v>114.42869565217393</v>
      </c>
      <c r="BH378">
        <v>867.3</v>
      </c>
      <c r="BI378">
        <v>114.42869565217393</v>
      </c>
      <c r="BJ378">
        <v>1204.608695652174</v>
      </c>
      <c r="BK378">
        <v>147.12962962962959</v>
      </c>
      <c r="BL378">
        <v>5225.333333333333</v>
      </c>
      <c r="BM378">
        <v>4017.2999999999997</v>
      </c>
      <c r="BN378">
        <v>842.24000000000592</v>
      </c>
      <c r="BO378">
        <v>415.09999999999997</v>
      </c>
      <c r="BP378">
        <v>957.47826086963664</v>
      </c>
      <c r="BQ378">
        <v>131.59299999999999</v>
      </c>
      <c r="BR378">
        <v>66.341739130434789</v>
      </c>
      <c r="BS378">
        <v>2741579.4</v>
      </c>
      <c r="BT378">
        <v>28316.819999999792</v>
      </c>
      <c r="BU378" s="13" t="str">
        <f>WSP[[#This Row],[Tier]]&amp;" - "&amp;DOLLAR(WSP[[#This Row],[United States]],2)&amp;" USD"</f>
        <v>376 - $131.59 USD</v>
      </c>
    </row>
    <row r="379" spans="1:73" x14ac:dyDescent="0.25">
      <c r="A379">
        <v>377</v>
      </c>
      <c r="B379">
        <v>131.94300000000001</v>
      </c>
      <c r="C379">
        <v>10028.199999999999</v>
      </c>
      <c r="D379">
        <v>834.05</v>
      </c>
      <c r="E379">
        <v>173.5363636363636</v>
      </c>
      <c r="F379">
        <v>114.73304347826088</v>
      </c>
      <c r="G379">
        <v>11595.5</v>
      </c>
      <c r="H379">
        <v>114.73304347826088</v>
      </c>
      <c r="I379">
        <v>263.2</v>
      </c>
      <c r="J379">
        <v>172.10869565217391</v>
      </c>
      <c r="K379">
        <v>131.94300000000001</v>
      </c>
      <c r="L379">
        <v>72905</v>
      </c>
      <c r="M379" t="s">
        <v>530</v>
      </c>
      <c r="N379">
        <v>201880</v>
      </c>
      <c r="O379">
        <v>65975</v>
      </c>
      <c r="P379">
        <v>791.69999999999993</v>
      </c>
      <c r="Q379">
        <v>114.73304347826088</v>
      </c>
      <c r="R379">
        <v>2294.1739130434785</v>
      </c>
      <c r="S379">
        <v>661.95652173913038</v>
      </c>
      <c r="T379">
        <v>840.17499999999995</v>
      </c>
      <c r="U379">
        <v>114.73304347826088</v>
      </c>
      <c r="V379">
        <v>114.73304347826088</v>
      </c>
      <c r="W379">
        <v>114.73304347826088</v>
      </c>
      <c r="X379">
        <v>114.73304347826088</v>
      </c>
      <c r="Y379">
        <v>114.73304347826088</v>
      </c>
      <c r="Z379">
        <v>1469.6499999999999</v>
      </c>
      <c r="AA379">
        <v>22941.739130434784</v>
      </c>
      <c r="AB379">
        <v>17152.8</v>
      </c>
      <c r="AC379">
        <v>3688.9999999999995</v>
      </c>
      <c r="AD379">
        <v>1298500</v>
      </c>
      <c r="AE379">
        <v>114.73304347826088</v>
      </c>
      <c r="AF379">
        <v>638.75</v>
      </c>
      <c r="AG379">
        <v>114.73304347826088</v>
      </c>
      <c r="AH379">
        <v>12566.666666666664</v>
      </c>
      <c r="AI379">
        <v>19721.8</v>
      </c>
      <c r="AJ379">
        <v>118618.18181818179</v>
      </c>
      <c r="AK379">
        <v>114.73304347826088</v>
      </c>
      <c r="AL379">
        <v>147.45370370370367</v>
      </c>
      <c r="AM379">
        <v>307.96956521738707</v>
      </c>
      <c r="AN379">
        <v>114.73304347826088</v>
      </c>
      <c r="AO379">
        <v>402.84999999999997</v>
      </c>
      <c r="AP379">
        <v>114.73304347826088</v>
      </c>
      <c r="AQ379">
        <v>39409.299999999996</v>
      </c>
      <c r="AR379">
        <v>1811.6</v>
      </c>
      <c r="AS379">
        <v>114.73304347826088</v>
      </c>
      <c r="AT379">
        <v>145.91499999999999</v>
      </c>
      <c r="AU379">
        <v>695.24</v>
      </c>
      <c r="AV379">
        <v>12464.55</v>
      </c>
      <c r="AW379">
        <v>356.26500000000266</v>
      </c>
      <c r="AX379">
        <v>5417.2999999999993</v>
      </c>
      <c r="AY379">
        <v>290.34173913043475</v>
      </c>
      <c r="AZ379">
        <v>114.73304347826088</v>
      </c>
      <c r="BA379">
        <v>476.41999999999291</v>
      </c>
      <c r="BB379">
        <v>411.84347826087469</v>
      </c>
      <c r="BC379">
        <v>4649.8260869565211</v>
      </c>
      <c r="BD379">
        <v>264.25</v>
      </c>
      <c r="BE379">
        <v>129.79439252336448</v>
      </c>
      <c r="BF379">
        <v>114.73304347826088</v>
      </c>
      <c r="BG379">
        <v>114.73304347826088</v>
      </c>
      <c r="BH379">
        <v>869.05</v>
      </c>
      <c r="BI379">
        <v>114.73304347826088</v>
      </c>
      <c r="BJ379">
        <v>1207.6521739130435</v>
      </c>
      <c r="BK379">
        <v>147.45370370370367</v>
      </c>
      <c r="BL379">
        <v>5240.6666666666661</v>
      </c>
      <c r="BM379">
        <v>4027.7999999999997</v>
      </c>
      <c r="BN379">
        <v>844.48000000000593</v>
      </c>
      <c r="BO379">
        <v>416.32499999999999</v>
      </c>
      <c r="BP379">
        <v>960.065217391376</v>
      </c>
      <c r="BQ379">
        <v>131.94300000000001</v>
      </c>
      <c r="BR379">
        <v>66.493913043478273</v>
      </c>
      <c r="BS379">
        <v>2748871.3</v>
      </c>
      <c r="BT379">
        <v>28392.139999999792</v>
      </c>
      <c r="BU379" s="13" t="str">
        <f>WSP[[#This Row],[Tier]]&amp;" - "&amp;DOLLAR(WSP[[#This Row],[United States]],2)&amp;" USD"</f>
        <v>377 - $131.94 USD</v>
      </c>
    </row>
    <row r="380" spans="1:73" x14ac:dyDescent="0.25">
      <c r="A380">
        <v>378</v>
      </c>
      <c r="B380">
        <v>132.29300000000001</v>
      </c>
      <c r="C380">
        <v>10054.799999999999</v>
      </c>
      <c r="D380">
        <v>835.8</v>
      </c>
      <c r="E380">
        <v>174.01363636363632</v>
      </c>
      <c r="F380">
        <v>115.03739130434782</v>
      </c>
      <c r="G380">
        <v>11627</v>
      </c>
      <c r="H380">
        <v>115.03739130434782</v>
      </c>
      <c r="I380">
        <v>263.89999999999998</v>
      </c>
      <c r="J380">
        <v>172.56521739130434</v>
      </c>
      <c r="K380">
        <v>132.29300000000001</v>
      </c>
      <c r="L380">
        <v>73080</v>
      </c>
      <c r="M380" t="s">
        <v>530</v>
      </c>
      <c r="N380">
        <v>202230</v>
      </c>
      <c r="O380">
        <v>66150</v>
      </c>
      <c r="P380">
        <v>793.8</v>
      </c>
      <c r="Q380">
        <v>115.03739130434782</v>
      </c>
      <c r="R380">
        <v>2300.2608695652175</v>
      </c>
      <c r="S380">
        <v>663.47826086956525</v>
      </c>
      <c r="T380">
        <v>842.44999999999993</v>
      </c>
      <c r="U380">
        <v>115.03739130434782</v>
      </c>
      <c r="V380">
        <v>115.03739130434782</v>
      </c>
      <c r="W380">
        <v>115.03739130434782</v>
      </c>
      <c r="X380">
        <v>115.03739130434782</v>
      </c>
      <c r="Y380">
        <v>115.03739130434782</v>
      </c>
      <c r="Z380">
        <v>1474.1999999999998</v>
      </c>
      <c r="AA380">
        <v>23002.608695652172</v>
      </c>
      <c r="AB380">
        <v>17198.3</v>
      </c>
      <c r="AC380">
        <v>3695.9999999999995</v>
      </c>
      <c r="AD380">
        <v>1302000</v>
      </c>
      <c r="AE380">
        <v>115.03739130434782</v>
      </c>
      <c r="AF380">
        <v>640.5</v>
      </c>
      <c r="AG380">
        <v>115.03739130434782</v>
      </c>
      <c r="AH380">
        <v>12600</v>
      </c>
      <c r="AI380">
        <v>19774.3</v>
      </c>
      <c r="AJ380">
        <v>118936.3636363636</v>
      </c>
      <c r="AK380">
        <v>115.03739130434782</v>
      </c>
      <c r="AL380">
        <v>147.77777777777774</v>
      </c>
      <c r="AM380">
        <v>308.79130434782184</v>
      </c>
      <c r="AN380">
        <v>115.03739130434782</v>
      </c>
      <c r="AO380">
        <v>403.9</v>
      </c>
      <c r="AP380">
        <v>115.03739130434782</v>
      </c>
      <c r="AQ380">
        <v>39514.299999999996</v>
      </c>
      <c r="AR380">
        <v>1816.4999999999998</v>
      </c>
      <c r="AS380">
        <v>115.03739130434782</v>
      </c>
      <c r="AT380">
        <v>146.26499999999999</v>
      </c>
      <c r="AU380">
        <v>696.64</v>
      </c>
      <c r="AV380">
        <v>12497.8</v>
      </c>
      <c r="AW380">
        <v>357.21000000000265</v>
      </c>
      <c r="AX380">
        <v>5431.2999999999993</v>
      </c>
      <c r="AY380">
        <v>290.95043478260868</v>
      </c>
      <c r="AZ380">
        <v>115.03739130434782</v>
      </c>
      <c r="BA380">
        <v>477.67999999999284</v>
      </c>
      <c r="BB380">
        <v>412.93913043478778</v>
      </c>
      <c r="BC380">
        <v>4662</v>
      </c>
      <c r="BD380">
        <v>264.59999999999997</v>
      </c>
      <c r="BE380">
        <v>130.12149532710279</v>
      </c>
      <c r="BF380">
        <v>115.03739130434782</v>
      </c>
      <c r="BG380">
        <v>115.03739130434782</v>
      </c>
      <c r="BH380">
        <v>870.8</v>
      </c>
      <c r="BI380">
        <v>115.03739130434782</v>
      </c>
      <c r="BJ380">
        <v>1210.695652173913</v>
      </c>
      <c r="BK380">
        <v>147.77777777777774</v>
      </c>
      <c r="BL380">
        <v>5256</v>
      </c>
      <c r="BM380">
        <v>4038.2999999999997</v>
      </c>
      <c r="BN380">
        <v>846.72000000000594</v>
      </c>
      <c r="BO380">
        <v>417.54999999999995</v>
      </c>
      <c r="BP380">
        <v>962.65217391311546</v>
      </c>
      <c r="BQ380">
        <v>132.29300000000001</v>
      </c>
      <c r="BR380">
        <v>66.646086956521742</v>
      </c>
      <c r="BS380">
        <v>2756163.1999999997</v>
      </c>
      <c r="BT380">
        <v>28467.459999999792</v>
      </c>
      <c r="BU380" s="13" t="str">
        <f>WSP[[#This Row],[Tier]]&amp;" - "&amp;DOLLAR(WSP[[#This Row],[United States]],2)&amp;" USD"</f>
        <v>378 - $132.29 USD</v>
      </c>
    </row>
    <row r="381" spans="1:73" x14ac:dyDescent="0.25">
      <c r="A381">
        <v>379</v>
      </c>
      <c r="B381">
        <v>132.643</v>
      </c>
      <c r="C381">
        <v>10081.4</v>
      </c>
      <c r="D381">
        <v>837.55</v>
      </c>
      <c r="E381">
        <v>174.49090909090907</v>
      </c>
      <c r="F381">
        <v>115.34173913043479</v>
      </c>
      <c r="G381">
        <v>11658.5</v>
      </c>
      <c r="H381">
        <v>115.34173913043479</v>
      </c>
      <c r="I381">
        <v>264.59999999999997</v>
      </c>
      <c r="J381">
        <v>173.02173913043478</v>
      </c>
      <c r="K381">
        <v>132.643</v>
      </c>
      <c r="L381">
        <v>73255</v>
      </c>
      <c r="M381" t="s">
        <v>530</v>
      </c>
      <c r="N381">
        <v>202580</v>
      </c>
      <c r="O381">
        <v>66325</v>
      </c>
      <c r="P381">
        <v>795.9</v>
      </c>
      <c r="Q381">
        <v>115.34173913043479</v>
      </c>
      <c r="R381">
        <v>2306.3478260869565</v>
      </c>
      <c r="S381">
        <v>665</v>
      </c>
      <c r="T381">
        <v>844.72499999999991</v>
      </c>
      <c r="U381">
        <v>115.34173913043479</v>
      </c>
      <c r="V381">
        <v>115.34173913043479</v>
      </c>
      <c r="W381">
        <v>115.34173913043479</v>
      </c>
      <c r="X381">
        <v>115.34173913043479</v>
      </c>
      <c r="Y381">
        <v>115.34173913043479</v>
      </c>
      <c r="Z381">
        <v>1478.75</v>
      </c>
      <c r="AA381">
        <v>23063.478260869568</v>
      </c>
      <c r="AB381">
        <v>17243.8</v>
      </c>
      <c r="AC381">
        <v>3702.9999999999995</v>
      </c>
      <c r="AD381">
        <v>1305500</v>
      </c>
      <c r="AE381">
        <v>115.34173913043479</v>
      </c>
      <c r="AF381">
        <v>642.25</v>
      </c>
      <c r="AG381">
        <v>115.34173913043479</v>
      </c>
      <c r="AH381">
        <v>12633.333333333332</v>
      </c>
      <c r="AI381">
        <v>19826.8</v>
      </c>
      <c r="AJ381">
        <v>119254.54545454544</v>
      </c>
      <c r="AK381">
        <v>115.34173913043479</v>
      </c>
      <c r="AL381">
        <v>148.10185185185182</v>
      </c>
      <c r="AM381">
        <v>309.6130434782566</v>
      </c>
      <c r="AN381">
        <v>115.34173913043479</v>
      </c>
      <c r="AO381">
        <v>404.95</v>
      </c>
      <c r="AP381">
        <v>115.34173913043479</v>
      </c>
      <c r="AQ381">
        <v>39619.299999999996</v>
      </c>
      <c r="AR381">
        <v>1821.3999999999999</v>
      </c>
      <c r="AS381">
        <v>115.34173913043479</v>
      </c>
      <c r="AT381">
        <v>146.61499999999998</v>
      </c>
      <c r="AU381">
        <v>698.04</v>
      </c>
      <c r="AV381">
        <v>12531.05</v>
      </c>
      <c r="AW381">
        <v>358.15500000000264</v>
      </c>
      <c r="AX381">
        <v>5445.2999999999993</v>
      </c>
      <c r="AY381">
        <v>291.55913043478262</v>
      </c>
      <c r="AZ381">
        <v>115.34173913043479</v>
      </c>
      <c r="BA381">
        <v>478.93999999999284</v>
      </c>
      <c r="BB381">
        <v>414.03478260870088</v>
      </c>
      <c r="BC381">
        <v>4674.1739130434789</v>
      </c>
      <c r="BD381">
        <v>264.95</v>
      </c>
      <c r="BE381">
        <v>130.44859813084111</v>
      </c>
      <c r="BF381">
        <v>115.34173913043479</v>
      </c>
      <c r="BG381">
        <v>115.34173913043479</v>
      </c>
      <c r="BH381">
        <v>872.55</v>
      </c>
      <c r="BI381">
        <v>115.34173913043479</v>
      </c>
      <c r="BJ381">
        <v>1213.7391304347825</v>
      </c>
      <c r="BK381">
        <v>148.10185185185182</v>
      </c>
      <c r="BL381">
        <v>5271.333333333333</v>
      </c>
      <c r="BM381">
        <v>4048.7999999999997</v>
      </c>
      <c r="BN381">
        <v>848.96000000000595</v>
      </c>
      <c r="BO381">
        <v>418.77499999999998</v>
      </c>
      <c r="BP381">
        <v>965.23913043485493</v>
      </c>
      <c r="BQ381">
        <v>132.643</v>
      </c>
      <c r="BR381">
        <v>66.798260869565226</v>
      </c>
      <c r="BS381">
        <v>2763455.0999999996</v>
      </c>
      <c r="BT381">
        <v>28542.779999999791</v>
      </c>
      <c r="BU381" s="13" t="str">
        <f>WSP[[#This Row],[Tier]]&amp;" - "&amp;DOLLAR(WSP[[#This Row],[United States]],2)&amp;" USD"</f>
        <v>379 - $132.64 USD</v>
      </c>
    </row>
    <row r="382" spans="1:73" x14ac:dyDescent="0.25">
      <c r="A382">
        <v>380</v>
      </c>
      <c r="B382">
        <v>132.99299999999999</v>
      </c>
      <c r="C382">
        <v>10108</v>
      </c>
      <c r="D382">
        <v>839.3</v>
      </c>
      <c r="E382">
        <v>174.96818181818179</v>
      </c>
      <c r="F382">
        <v>115.64608695652174</v>
      </c>
      <c r="G382">
        <v>11690</v>
      </c>
      <c r="H382">
        <v>115.64608695652174</v>
      </c>
      <c r="I382">
        <v>265.3</v>
      </c>
      <c r="J382">
        <v>173.47826086956522</v>
      </c>
      <c r="K382">
        <v>132.99299999999999</v>
      </c>
      <c r="L382">
        <v>73430</v>
      </c>
      <c r="M382" t="s">
        <v>530</v>
      </c>
      <c r="N382">
        <v>202930</v>
      </c>
      <c r="O382">
        <v>66500</v>
      </c>
      <c r="P382">
        <v>798</v>
      </c>
      <c r="Q382">
        <v>115.64608695652174</v>
      </c>
      <c r="R382">
        <v>2312.4347826086955</v>
      </c>
      <c r="S382">
        <v>666.52173913043487</v>
      </c>
      <c r="T382">
        <v>847</v>
      </c>
      <c r="U382">
        <v>115.64608695652174</v>
      </c>
      <c r="V382">
        <v>115.64608695652174</v>
      </c>
      <c r="W382">
        <v>115.64608695652174</v>
      </c>
      <c r="X382">
        <v>115.64608695652174</v>
      </c>
      <c r="Y382">
        <v>115.64608695652174</v>
      </c>
      <c r="Z382">
        <v>1483.3</v>
      </c>
      <c r="AA382">
        <v>23124.347826086956</v>
      </c>
      <c r="AB382">
        <v>17289.3</v>
      </c>
      <c r="AC382">
        <v>3709.9999999999995</v>
      </c>
      <c r="AD382">
        <v>1309000</v>
      </c>
      <c r="AE382">
        <v>115.64608695652174</v>
      </c>
      <c r="AF382">
        <v>644</v>
      </c>
      <c r="AG382">
        <v>115.64608695652174</v>
      </c>
      <c r="AH382">
        <v>12666.666666666666</v>
      </c>
      <c r="AI382">
        <v>19879.3</v>
      </c>
      <c r="AJ382">
        <v>119572.72727272725</v>
      </c>
      <c r="AK382">
        <v>115.64608695652174</v>
      </c>
      <c r="AL382">
        <v>148.4259259259259</v>
      </c>
      <c r="AM382">
        <v>310.43478260869136</v>
      </c>
      <c r="AN382">
        <v>115.64608695652174</v>
      </c>
      <c r="AO382">
        <v>406</v>
      </c>
      <c r="AP382">
        <v>115.64608695652174</v>
      </c>
      <c r="AQ382">
        <v>39724.299999999996</v>
      </c>
      <c r="AR382">
        <v>1826.3</v>
      </c>
      <c r="AS382">
        <v>115.64608695652174</v>
      </c>
      <c r="AT382">
        <v>146.96499999999997</v>
      </c>
      <c r="AU382">
        <v>699.43999999999994</v>
      </c>
      <c r="AV382">
        <v>12564.3</v>
      </c>
      <c r="AW382">
        <v>359.10000000000269</v>
      </c>
      <c r="AX382">
        <v>5459.2999999999993</v>
      </c>
      <c r="AY382">
        <v>292.16782608695655</v>
      </c>
      <c r="AZ382">
        <v>115.64608695652174</v>
      </c>
      <c r="BA382">
        <v>480.19999999999283</v>
      </c>
      <c r="BB382">
        <v>415.13043478261397</v>
      </c>
      <c r="BC382">
        <v>4686.347826086957</v>
      </c>
      <c r="BD382">
        <v>265.3</v>
      </c>
      <c r="BE382">
        <v>130.77570093457942</v>
      </c>
      <c r="BF382">
        <v>115.64608695652174</v>
      </c>
      <c r="BG382">
        <v>115.64608695652174</v>
      </c>
      <c r="BH382">
        <v>874.3</v>
      </c>
      <c r="BI382">
        <v>115.64608695652174</v>
      </c>
      <c r="BJ382">
        <v>1216.7826086956522</v>
      </c>
      <c r="BK382">
        <v>148.4259259259259</v>
      </c>
      <c r="BL382">
        <v>5286.6666666666661</v>
      </c>
      <c r="BM382">
        <v>4059.2999999999997</v>
      </c>
      <c r="BN382">
        <v>851.20000000000596</v>
      </c>
      <c r="BO382">
        <v>420</v>
      </c>
      <c r="BP382">
        <v>967.82608695659428</v>
      </c>
      <c r="BQ382">
        <v>132.99299999999999</v>
      </c>
      <c r="BR382">
        <v>66.95043478260871</v>
      </c>
      <c r="BS382">
        <v>2770747</v>
      </c>
      <c r="BT382">
        <v>28618.099999999791</v>
      </c>
      <c r="BU382" s="13" t="str">
        <f>WSP[[#This Row],[Tier]]&amp;" - "&amp;DOLLAR(WSP[[#This Row],[United States]],2)&amp;" USD"</f>
        <v>380 - $132.99 USD</v>
      </c>
    </row>
    <row r="383" spans="1:73" x14ac:dyDescent="0.25">
      <c r="A383">
        <v>381</v>
      </c>
      <c r="B383">
        <v>133.34299999999999</v>
      </c>
      <c r="C383">
        <v>10134.599999999999</v>
      </c>
      <c r="D383">
        <v>841.05</v>
      </c>
      <c r="E383">
        <v>175.44545454545451</v>
      </c>
      <c r="F383">
        <v>115.9504347826087</v>
      </c>
      <c r="G383">
        <v>11721.5</v>
      </c>
      <c r="H383">
        <v>115.9504347826087</v>
      </c>
      <c r="I383">
        <v>266</v>
      </c>
      <c r="J383">
        <v>173.93478260869566</v>
      </c>
      <c r="K383">
        <v>133.34299999999999</v>
      </c>
      <c r="L383">
        <v>73605</v>
      </c>
      <c r="M383" t="s">
        <v>530</v>
      </c>
      <c r="N383">
        <v>203280</v>
      </c>
      <c r="O383">
        <v>66675</v>
      </c>
      <c r="P383">
        <v>800.09999999999991</v>
      </c>
      <c r="Q383">
        <v>115.9504347826087</v>
      </c>
      <c r="R383">
        <v>2318.521739130435</v>
      </c>
      <c r="S383">
        <v>668.04347826086962</v>
      </c>
      <c r="T383">
        <v>849.27499999999998</v>
      </c>
      <c r="U383">
        <v>115.9504347826087</v>
      </c>
      <c r="V383">
        <v>115.9504347826087</v>
      </c>
      <c r="W383">
        <v>115.9504347826087</v>
      </c>
      <c r="X383">
        <v>115.9504347826087</v>
      </c>
      <c r="Y383">
        <v>115.9504347826087</v>
      </c>
      <c r="Z383">
        <v>1487.85</v>
      </c>
      <c r="AA383">
        <v>23185.217391304348</v>
      </c>
      <c r="AB383">
        <v>17334.8</v>
      </c>
      <c r="AC383">
        <v>3716.9999999999995</v>
      </c>
      <c r="AD383">
        <v>1312500</v>
      </c>
      <c r="AE383">
        <v>115.9504347826087</v>
      </c>
      <c r="AF383">
        <v>645.75</v>
      </c>
      <c r="AG383">
        <v>115.9504347826087</v>
      </c>
      <c r="AH383">
        <v>12699.999999999998</v>
      </c>
      <c r="AI383">
        <v>19931.8</v>
      </c>
      <c r="AJ383">
        <v>119890.90909090907</v>
      </c>
      <c r="AK383">
        <v>115.9504347826087</v>
      </c>
      <c r="AL383">
        <v>148.75</v>
      </c>
      <c r="AM383">
        <v>311.25652173912613</v>
      </c>
      <c r="AN383">
        <v>115.9504347826087</v>
      </c>
      <c r="AO383">
        <v>407.04999999999995</v>
      </c>
      <c r="AP383">
        <v>115.9504347826087</v>
      </c>
      <c r="AQ383">
        <v>39829.299999999996</v>
      </c>
      <c r="AR383">
        <v>1831.1999999999998</v>
      </c>
      <c r="AS383">
        <v>115.9504347826087</v>
      </c>
      <c r="AT383">
        <v>147.31499999999997</v>
      </c>
      <c r="AU383">
        <v>700.84</v>
      </c>
      <c r="AV383">
        <v>12597.55</v>
      </c>
      <c r="AW383">
        <v>360.04500000000269</v>
      </c>
      <c r="AX383">
        <v>5473.2999999999993</v>
      </c>
      <c r="AY383">
        <v>292.77652173913043</v>
      </c>
      <c r="AZ383">
        <v>115.9504347826087</v>
      </c>
      <c r="BA383">
        <v>481.45999999999276</v>
      </c>
      <c r="BB383">
        <v>416.22608695652701</v>
      </c>
      <c r="BC383">
        <v>4698.521739130435</v>
      </c>
      <c r="BD383">
        <v>265.64999999999998</v>
      </c>
      <c r="BE383">
        <v>131.10280373831776</v>
      </c>
      <c r="BF383">
        <v>115.9504347826087</v>
      </c>
      <c r="BG383">
        <v>115.9504347826087</v>
      </c>
      <c r="BH383">
        <v>876.05</v>
      </c>
      <c r="BI383">
        <v>115.9504347826087</v>
      </c>
      <c r="BJ383">
        <v>1219.8260869565217</v>
      </c>
      <c r="BK383">
        <v>148.75</v>
      </c>
      <c r="BL383">
        <v>5301.9999999999991</v>
      </c>
      <c r="BM383">
        <v>4069.7999999999997</v>
      </c>
      <c r="BN383">
        <v>853.44000000000608</v>
      </c>
      <c r="BO383">
        <v>421.22499999999997</v>
      </c>
      <c r="BP383">
        <v>970.41304347833375</v>
      </c>
      <c r="BQ383">
        <v>133.34299999999999</v>
      </c>
      <c r="BR383">
        <v>67.102608695652179</v>
      </c>
      <c r="BS383">
        <v>2778038.9</v>
      </c>
      <c r="BT383">
        <v>28693.419999999787</v>
      </c>
      <c r="BU383" s="13" t="str">
        <f>WSP[[#This Row],[Tier]]&amp;" - "&amp;DOLLAR(WSP[[#This Row],[United States]],2)&amp;" USD"</f>
        <v>381 - $133.34 USD</v>
      </c>
    </row>
    <row r="384" spans="1:73" x14ac:dyDescent="0.25">
      <c r="A384">
        <v>382</v>
      </c>
      <c r="B384">
        <v>133.69300000000001</v>
      </c>
      <c r="C384">
        <v>10161.199999999999</v>
      </c>
      <c r="D384">
        <v>842.8</v>
      </c>
      <c r="E384">
        <v>175.92272727272723</v>
      </c>
      <c r="F384">
        <v>116.25478260869566</v>
      </c>
      <c r="G384">
        <v>11753</v>
      </c>
      <c r="H384">
        <v>116.25478260869566</v>
      </c>
      <c r="I384">
        <v>266.7</v>
      </c>
      <c r="J384">
        <v>174.39130434782609</v>
      </c>
      <c r="K384">
        <v>133.69300000000001</v>
      </c>
      <c r="L384">
        <v>73780</v>
      </c>
      <c r="M384" t="s">
        <v>530</v>
      </c>
      <c r="N384">
        <v>203630</v>
      </c>
      <c r="O384">
        <v>66850</v>
      </c>
      <c r="P384">
        <v>802.19999999999993</v>
      </c>
      <c r="Q384">
        <v>116.25478260869566</v>
      </c>
      <c r="R384">
        <v>2324.608695652174</v>
      </c>
      <c r="S384">
        <v>669.56521739130437</v>
      </c>
      <c r="T384">
        <v>851.55</v>
      </c>
      <c r="U384">
        <v>116.25478260869566</v>
      </c>
      <c r="V384">
        <v>116.25478260869566</v>
      </c>
      <c r="W384">
        <v>116.25478260869566</v>
      </c>
      <c r="X384">
        <v>116.25478260869566</v>
      </c>
      <c r="Y384">
        <v>116.25478260869566</v>
      </c>
      <c r="Z384">
        <v>1492.3999999999999</v>
      </c>
      <c r="AA384">
        <v>23246.086956521736</v>
      </c>
      <c r="AB384">
        <v>17380.3</v>
      </c>
      <c r="AC384">
        <v>3723.9999999999995</v>
      </c>
      <c r="AD384">
        <v>1316000</v>
      </c>
      <c r="AE384">
        <v>116.25478260869566</v>
      </c>
      <c r="AF384">
        <v>647.5</v>
      </c>
      <c r="AG384">
        <v>116.25478260869566</v>
      </c>
      <c r="AH384">
        <v>12733.333333333332</v>
      </c>
      <c r="AI384">
        <v>19984.3</v>
      </c>
      <c r="AJ384">
        <v>120209.09090909088</v>
      </c>
      <c r="AK384">
        <v>116.25478260869566</v>
      </c>
      <c r="AL384">
        <v>149.07407407407408</v>
      </c>
      <c r="AM384">
        <v>312.07826086956089</v>
      </c>
      <c r="AN384">
        <v>116.25478260869566</v>
      </c>
      <c r="AO384">
        <v>408.09999999999997</v>
      </c>
      <c r="AP384">
        <v>116.25478260869566</v>
      </c>
      <c r="AQ384">
        <v>39934.299999999996</v>
      </c>
      <c r="AR384">
        <v>1836.1</v>
      </c>
      <c r="AS384">
        <v>116.25478260869566</v>
      </c>
      <c r="AT384">
        <v>147.66499999999999</v>
      </c>
      <c r="AU384">
        <v>702.24</v>
      </c>
      <c r="AV384">
        <v>12630.8</v>
      </c>
      <c r="AW384">
        <v>360.99000000000274</v>
      </c>
      <c r="AX384">
        <v>5487.2999999999993</v>
      </c>
      <c r="AY384">
        <v>293.38521739130437</v>
      </c>
      <c r="AZ384">
        <v>116.25478260869566</v>
      </c>
      <c r="BA384">
        <v>482.71999999999275</v>
      </c>
      <c r="BB384">
        <v>417.32173913044016</v>
      </c>
      <c r="BC384">
        <v>4710.695652173913</v>
      </c>
      <c r="BD384">
        <v>266</v>
      </c>
      <c r="BE384">
        <v>131.42990654205607</v>
      </c>
      <c r="BF384">
        <v>116.25478260869566</v>
      </c>
      <c r="BG384">
        <v>116.25478260869566</v>
      </c>
      <c r="BH384">
        <v>877.8</v>
      </c>
      <c r="BI384">
        <v>116.25478260869566</v>
      </c>
      <c r="BJ384">
        <v>1222.8695652173913</v>
      </c>
      <c r="BK384">
        <v>149.07407407407408</v>
      </c>
      <c r="BL384">
        <v>5317.333333333333</v>
      </c>
      <c r="BM384">
        <v>4080.2999999999997</v>
      </c>
      <c r="BN384">
        <v>855.68000000000609</v>
      </c>
      <c r="BO384">
        <v>422.45</v>
      </c>
      <c r="BP384">
        <v>973.0000000000731</v>
      </c>
      <c r="BQ384">
        <v>133.69300000000001</v>
      </c>
      <c r="BR384">
        <v>67.254782608695649</v>
      </c>
      <c r="BS384">
        <v>2785330.8</v>
      </c>
      <c r="BT384">
        <v>28768.739999999787</v>
      </c>
      <c r="BU384" s="13" t="str">
        <f>WSP[[#This Row],[Tier]]&amp;" - "&amp;DOLLAR(WSP[[#This Row],[United States]],2)&amp;" USD"</f>
        <v>382 - $133.69 USD</v>
      </c>
    </row>
    <row r="385" spans="1:73" x14ac:dyDescent="0.25">
      <c r="A385">
        <v>383</v>
      </c>
      <c r="B385">
        <v>134.04300000000001</v>
      </c>
      <c r="C385">
        <v>10187.799999999999</v>
      </c>
      <c r="D385">
        <v>844.55</v>
      </c>
      <c r="E385">
        <v>176.39999999999998</v>
      </c>
      <c r="F385">
        <v>116.55913043478262</v>
      </c>
      <c r="G385">
        <v>11784.5</v>
      </c>
      <c r="H385">
        <v>116.55913043478262</v>
      </c>
      <c r="I385">
        <v>267.39999999999998</v>
      </c>
      <c r="J385">
        <v>174.84782608695653</v>
      </c>
      <c r="K385">
        <v>134.04300000000001</v>
      </c>
      <c r="L385">
        <v>73955</v>
      </c>
      <c r="M385" t="s">
        <v>530</v>
      </c>
      <c r="N385">
        <v>203980</v>
      </c>
      <c r="O385">
        <v>67025</v>
      </c>
      <c r="P385">
        <v>804.3</v>
      </c>
      <c r="Q385">
        <v>116.55913043478262</v>
      </c>
      <c r="R385">
        <v>2330.695652173913</v>
      </c>
      <c r="S385">
        <v>671.08695652173913</v>
      </c>
      <c r="T385">
        <v>853.82499999999993</v>
      </c>
      <c r="U385">
        <v>116.55913043478262</v>
      </c>
      <c r="V385">
        <v>116.55913043478262</v>
      </c>
      <c r="W385">
        <v>116.55913043478262</v>
      </c>
      <c r="X385">
        <v>116.55913043478262</v>
      </c>
      <c r="Y385">
        <v>116.55913043478262</v>
      </c>
      <c r="Z385">
        <v>1496.9499999999998</v>
      </c>
      <c r="AA385">
        <v>23306.956521739132</v>
      </c>
      <c r="AB385">
        <v>17425.8</v>
      </c>
      <c r="AC385">
        <v>3730.9999999999995</v>
      </c>
      <c r="AD385">
        <v>1319500</v>
      </c>
      <c r="AE385">
        <v>116.55913043478262</v>
      </c>
      <c r="AF385">
        <v>649.25</v>
      </c>
      <c r="AG385">
        <v>116.55913043478262</v>
      </c>
      <c r="AH385">
        <v>12766.666666666664</v>
      </c>
      <c r="AI385">
        <v>20036.8</v>
      </c>
      <c r="AJ385">
        <v>120527.27272727272</v>
      </c>
      <c r="AK385">
        <v>116.55913043478262</v>
      </c>
      <c r="AL385">
        <v>149.39814814814812</v>
      </c>
      <c r="AM385">
        <v>312.89999999999566</v>
      </c>
      <c r="AN385">
        <v>116.55913043478262</v>
      </c>
      <c r="AO385">
        <v>409.15</v>
      </c>
      <c r="AP385">
        <v>116.55913043478262</v>
      </c>
      <c r="AQ385">
        <v>40039.299999999996</v>
      </c>
      <c r="AR385">
        <v>1840.9999999999998</v>
      </c>
      <c r="AS385">
        <v>116.55913043478262</v>
      </c>
      <c r="AT385">
        <v>148.01499999999999</v>
      </c>
      <c r="AU385">
        <v>703.64</v>
      </c>
      <c r="AV385">
        <v>12664.05</v>
      </c>
      <c r="AW385">
        <v>361.93500000000273</v>
      </c>
      <c r="AX385">
        <v>5501.2999999999993</v>
      </c>
      <c r="AY385">
        <v>293.9939130434783</v>
      </c>
      <c r="AZ385">
        <v>116.55913043478262</v>
      </c>
      <c r="BA385">
        <v>483.97999999999269</v>
      </c>
      <c r="BB385">
        <v>418.4173913043532</v>
      </c>
      <c r="BC385">
        <v>4722.869565217391</v>
      </c>
      <c r="BD385">
        <v>266.34999999999997</v>
      </c>
      <c r="BE385">
        <v>131.75700934579439</v>
      </c>
      <c r="BF385">
        <v>116.55913043478262</v>
      </c>
      <c r="BG385">
        <v>116.55913043478262</v>
      </c>
      <c r="BH385">
        <v>879.55</v>
      </c>
      <c r="BI385">
        <v>116.55913043478262</v>
      </c>
      <c r="BJ385">
        <v>1225.9130434782608</v>
      </c>
      <c r="BK385">
        <v>149.39814814814812</v>
      </c>
      <c r="BL385">
        <v>5332.6666666666661</v>
      </c>
      <c r="BM385">
        <v>4090.7999999999997</v>
      </c>
      <c r="BN385">
        <v>857.9200000000061</v>
      </c>
      <c r="BO385">
        <v>423.67499999999995</v>
      </c>
      <c r="BP385">
        <v>975.58695652181257</v>
      </c>
      <c r="BQ385">
        <v>134.04300000000001</v>
      </c>
      <c r="BR385">
        <v>67.406956521739133</v>
      </c>
      <c r="BS385">
        <v>2792622.6999999997</v>
      </c>
      <c r="BT385">
        <v>28844.059999999787</v>
      </c>
      <c r="BU385" s="13" t="str">
        <f>WSP[[#This Row],[Tier]]&amp;" - "&amp;DOLLAR(WSP[[#This Row],[United States]],2)&amp;" USD"</f>
        <v>383 - $134.04 USD</v>
      </c>
    </row>
    <row r="386" spans="1:73" x14ac:dyDescent="0.25">
      <c r="A386">
        <v>384</v>
      </c>
      <c r="B386">
        <v>134.393</v>
      </c>
      <c r="C386">
        <v>10214.4</v>
      </c>
      <c r="D386">
        <v>846.3</v>
      </c>
      <c r="E386">
        <v>176.8772727272727</v>
      </c>
      <c r="F386">
        <v>116.86347826086958</v>
      </c>
      <c r="G386">
        <v>11816</v>
      </c>
      <c r="H386">
        <v>116.86347826086958</v>
      </c>
      <c r="I386">
        <v>268.09999999999997</v>
      </c>
      <c r="J386">
        <v>175.30434782608697</v>
      </c>
      <c r="K386">
        <v>134.393</v>
      </c>
      <c r="L386">
        <v>74130</v>
      </c>
      <c r="M386" t="s">
        <v>530</v>
      </c>
      <c r="N386">
        <v>204330</v>
      </c>
      <c r="O386">
        <v>67200</v>
      </c>
      <c r="P386">
        <v>806.4</v>
      </c>
      <c r="Q386">
        <v>116.86347826086958</v>
      </c>
      <c r="R386">
        <v>2336.782608695652</v>
      </c>
      <c r="S386">
        <v>672.60869565217388</v>
      </c>
      <c r="T386">
        <v>856.09999999999991</v>
      </c>
      <c r="U386">
        <v>116.86347826086958</v>
      </c>
      <c r="V386">
        <v>116.86347826086958</v>
      </c>
      <c r="W386">
        <v>116.86347826086958</v>
      </c>
      <c r="X386">
        <v>116.86347826086958</v>
      </c>
      <c r="Y386">
        <v>116.86347826086958</v>
      </c>
      <c r="Z386">
        <v>1501.5</v>
      </c>
      <c r="AA386">
        <v>23367.82608695652</v>
      </c>
      <c r="AB386">
        <v>17471.3</v>
      </c>
      <c r="AC386">
        <v>3737.9999999999995</v>
      </c>
      <c r="AD386">
        <v>1323000</v>
      </c>
      <c r="AE386">
        <v>116.86347826086958</v>
      </c>
      <c r="AF386">
        <v>651</v>
      </c>
      <c r="AG386">
        <v>116.86347826086958</v>
      </c>
      <c r="AH386">
        <v>12800</v>
      </c>
      <c r="AI386">
        <v>20089.3</v>
      </c>
      <c r="AJ386">
        <v>120845.45454545453</v>
      </c>
      <c r="AK386">
        <v>116.86347826086958</v>
      </c>
      <c r="AL386">
        <v>149.7222222222222</v>
      </c>
      <c r="AM386">
        <v>313.72173913043048</v>
      </c>
      <c r="AN386">
        <v>116.86347826086958</v>
      </c>
      <c r="AO386">
        <v>410.2</v>
      </c>
      <c r="AP386">
        <v>116.86347826086958</v>
      </c>
      <c r="AQ386">
        <v>40144.299999999996</v>
      </c>
      <c r="AR386">
        <v>1845.8999999999999</v>
      </c>
      <c r="AS386">
        <v>116.86347826086958</v>
      </c>
      <c r="AT386">
        <v>148.36499999999998</v>
      </c>
      <c r="AU386">
        <v>705.04</v>
      </c>
      <c r="AV386">
        <v>12697.3</v>
      </c>
      <c r="AW386">
        <v>362.88000000000272</v>
      </c>
      <c r="AX386">
        <v>5515.2999999999993</v>
      </c>
      <c r="AY386">
        <v>294.60260869565218</v>
      </c>
      <c r="AZ386">
        <v>116.86347826086958</v>
      </c>
      <c r="BA386">
        <v>485.23999999999268</v>
      </c>
      <c r="BB386">
        <v>419.5130434782663</v>
      </c>
      <c r="BC386">
        <v>4735.04347826087</v>
      </c>
      <c r="BD386">
        <v>266.7</v>
      </c>
      <c r="BE386">
        <v>132.0841121495327</v>
      </c>
      <c r="BF386">
        <v>116.86347826086958</v>
      </c>
      <c r="BG386">
        <v>116.86347826086958</v>
      </c>
      <c r="BH386">
        <v>881.3</v>
      </c>
      <c r="BI386">
        <v>116.86347826086958</v>
      </c>
      <c r="BJ386">
        <v>1228.9565217391305</v>
      </c>
      <c r="BK386">
        <v>149.7222222222222</v>
      </c>
      <c r="BL386">
        <v>5348</v>
      </c>
      <c r="BM386">
        <v>4101.3</v>
      </c>
      <c r="BN386">
        <v>860.16000000000611</v>
      </c>
      <c r="BO386">
        <v>424.9</v>
      </c>
      <c r="BP386">
        <v>978.17391304355181</v>
      </c>
      <c r="BQ386">
        <v>134.393</v>
      </c>
      <c r="BR386">
        <v>67.559130434782617</v>
      </c>
      <c r="BS386">
        <v>2799914.5999999996</v>
      </c>
      <c r="BT386">
        <v>28919.379999999786</v>
      </c>
      <c r="BU386" s="13" t="str">
        <f>WSP[[#This Row],[Tier]]&amp;" - "&amp;DOLLAR(WSP[[#This Row],[United States]],2)&amp;" USD"</f>
        <v>384 - $134.39 USD</v>
      </c>
    </row>
    <row r="387" spans="1:73" x14ac:dyDescent="0.25">
      <c r="A387">
        <v>385</v>
      </c>
      <c r="B387">
        <v>134.74299999999999</v>
      </c>
      <c r="C387">
        <v>10241</v>
      </c>
      <c r="D387">
        <v>848.05</v>
      </c>
      <c r="E387">
        <v>177.35454545454544</v>
      </c>
      <c r="F387">
        <v>117.16782608695652</v>
      </c>
      <c r="G387">
        <v>11847.5</v>
      </c>
      <c r="H387">
        <v>117.16782608695652</v>
      </c>
      <c r="I387">
        <v>268.79999999999995</v>
      </c>
      <c r="J387">
        <v>175.7608695652174</v>
      </c>
      <c r="K387">
        <v>134.74299999999999</v>
      </c>
      <c r="L387">
        <v>74305</v>
      </c>
      <c r="M387" t="s">
        <v>530</v>
      </c>
      <c r="N387">
        <v>204680</v>
      </c>
      <c r="O387">
        <v>67375</v>
      </c>
      <c r="P387">
        <v>808.5</v>
      </c>
      <c r="Q387">
        <v>117.16782608695652</v>
      </c>
      <c r="R387">
        <v>2342.869565217391</v>
      </c>
      <c r="S387">
        <v>674.13043478260875</v>
      </c>
      <c r="T387">
        <v>858.375</v>
      </c>
      <c r="U387">
        <v>117.16782608695652</v>
      </c>
      <c r="V387">
        <v>117.16782608695652</v>
      </c>
      <c r="W387">
        <v>117.16782608695652</v>
      </c>
      <c r="X387">
        <v>117.16782608695652</v>
      </c>
      <c r="Y387">
        <v>117.16782608695652</v>
      </c>
      <c r="Z387">
        <v>1506.05</v>
      </c>
      <c r="AA387">
        <v>23428.695652173912</v>
      </c>
      <c r="AB387">
        <v>17516.8</v>
      </c>
      <c r="AC387">
        <v>3744.9999999999995</v>
      </c>
      <c r="AD387">
        <v>1326500</v>
      </c>
      <c r="AE387">
        <v>117.16782608695652</v>
      </c>
      <c r="AF387">
        <v>652.75</v>
      </c>
      <c r="AG387">
        <v>117.16782608695652</v>
      </c>
      <c r="AH387">
        <v>12833.333333333332</v>
      </c>
      <c r="AI387">
        <v>20141.8</v>
      </c>
      <c r="AJ387">
        <v>121163.63636363635</v>
      </c>
      <c r="AK387">
        <v>117.16782608695652</v>
      </c>
      <c r="AL387">
        <v>150.04629629629628</v>
      </c>
      <c r="AM387">
        <v>314.5434782608653</v>
      </c>
      <c r="AN387">
        <v>117.16782608695652</v>
      </c>
      <c r="AO387">
        <v>411.25</v>
      </c>
      <c r="AP387">
        <v>117.16782608695652</v>
      </c>
      <c r="AQ387">
        <v>40249.299999999996</v>
      </c>
      <c r="AR387">
        <v>1850.8</v>
      </c>
      <c r="AS387">
        <v>117.16782608695652</v>
      </c>
      <c r="AT387">
        <v>148.71499999999997</v>
      </c>
      <c r="AU387">
        <v>706.43999999999994</v>
      </c>
      <c r="AV387">
        <v>12730.55</v>
      </c>
      <c r="AW387">
        <v>363.82500000000277</v>
      </c>
      <c r="AX387">
        <v>5529.2999999999993</v>
      </c>
      <c r="AY387">
        <v>295.21130434782606</v>
      </c>
      <c r="AZ387">
        <v>117.16782608695652</v>
      </c>
      <c r="BA387">
        <v>486.49999999999267</v>
      </c>
      <c r="BB387">
        <v>420.60869565217945</v>
      </c>
      <c r="BC387">
        <v>4747.217391304348</v>
      </c>
      <c r="BD387">
        <v>267.05</v>
      </c>
      <c r="BE387">
        <v>132.41121495327101</v>
      </c>
      <c r="BF387">
        <v>117.16782608695652</v>
      </c>
      <c r="BG387">
        <v>117.16782608695652</v>
      </c>
      <c r="BH387">
        <v>883.05</v>
      </c>
      <c r="BI387">
        <v>117.16782608695652</v>
      </c>
      <c r="BJ387">
        <v>1232</v>
      </c>
      <c r="BK387">
        <v>150.04629629629628</v>
      </c>
      <c r="BL387">
        <v>5363.333333333333</v>
      </c>
      <c r="BM387">
        <v>4111.8</v>
      </c>
      <c r="BN387">
        <v>862.40000000000612</v>
      </c>
      <c r="BO387">
        <v>426.125</v>
      </c>
      <c r="BP387">
        <v>980.76086956529127</v>
      </c>
      <c r="BQ387">
        <v>134.74299999999999</v>
      </c>
      <c r="BR387">
        <v>67.711304347826086</v>
      </c>
      <c r="BS387">
        <v>2807206.5</v>
      </c>
      <c r="BT387">
        <v>28994.699999999782</v>
      </c>
      <c r="BU387" s="13" t="str">
        <f>WSP[[#This Row],[Tier]]&amp;" - "&amp;DOLLAR(WSP[[#This Row],[United States]],2)&amp;" USD"</f>
        <v>385 - $134.74 USD</v>
      </c>
    </row>
    <row r="388" spans="1:73" x14ac:dyDescent="0.25">
      <c r="A388">
        <v>386</v>
      </c>
      <c r="B388">
        <v>135.09299999999999</v>
      </c>
      <c r="C388">
        <v>10267.599999999999</v>
      </c>
      <c r="D388">
        <v>849.8</v>
      </c>
      <c r="E388">
        <v>177.83181818181814</v>
      </c>
      <c r="F388">
        <v>117.47217391304348</v>
      </c>
      <c r="G388">
        <v>11879</v>
      </c>
      <c r="H388">
        <v>117.47217391304348</v>
      </c>
      <c r="I388">
        <v>269.5</v>
      </c>
      <c r="J388">
        <v>176.21739130434781</v>
      </c>
      <c r="K388">
        <v>135.09299999999999</v>
      </c>
      <c r="L388">
        <v>74480</v>
      </c>
      <c r="M388" t="s">
        <v>530</v>
      </c>
      <c r="N388">
        <v>205030</v>
      </c>
      <c r="O388">
        <v>67550</v>
      </c>
      <c r="P388">
        <v>810.59999999999991</v>
      </c>
      <c r="Q388">
        <v>117.47217391304348</v>
      </c>
      <c r="R388">
        <v>2348.9565217391305</v>
      </c>
      <c r="S388">
        <v>675.6521739130435</v>
      </c>
      <c r="T388">
        <v>860.65</v>
      </c>
      <c r="U388">
        <v>117.47217391304348</v>
      </c>
      <c r="V388">
        <v>117.47217391304348</v>
      </c>
      <c r="W388">
        <v>117.47217391304348</v>
      </c>
      <c r="X388">
        <v>117.47217391304348</v>
      </c>
      <c r="Y388">
        <v>117.47217391304348</v>
      </c>
      <c r="Z388">
        <v>1510.6</v>
      </c>
      <c r="AA388">
        <v>23489.565217391308</v>
      </c>
      <c r="AB388">
        <v>17562.3</v>
      </c>
      <c r="AC388">
        <v>3751.9999999999995</v>
      </c>
      <c r="AD388">
        <v>1330000</v>
      </c>
      <c r="AE388">
        <v>117.47217391304348</v>
      </c>
      <c r="AF388">
        <v>654.5</v>
      </c>
      <c r="AG388">
        <v>117.47217391304348</v>
      </c>
      <c r="AH388">
        <v>12866.666666666666</v>
      </c>
      <c r="AI388">
        <v>20194.3</v>
      </c>
      <c r="AJ388">
        <v>121481.81818181816</v>
      </c>
      <c r="AK388">
        <v>117.47217391304348</v>
      </c>
      <c r="AL388">
        <v>150.37037037037035</v>
      </c>
      <c r="AM388">
        <v>315.36521739130006</v>
      </c>
      <c r="AN388">
        <v>117.47217391304348</v>
      </c>
      <c r="AO388">
        <v>412.29999999999995</v>
      </c>
      <c r="AP388">
        <v>117.47217391304348</v>
      </c>
      <c r="AQ388">
        <v>40354.299999999996</v>
      </c>
      <c r="AR388">
        <v>1855.6999999999998</v>
      </c>
      <c r="AS388">
        <v>117.47217391304348</v>
      </c>
      <c r="AT388">
        <v>149.06499999999997</v>
      </c>
      <c r="AU388">
        <v>707.84</v>
      </c>
      <c r="AV388">
        <v>12763.8</v>
      </c>
      <c r="AW388">
        <v>364.77000000000277</v>
      </c>
      <c r="AX388">
        <v>5543.2999999999993</v>
      </c>
      <c r="AY388">
        <v>295.82</v>
      </c>
      <c r="AZ388">
        <v>117.47217391304348</v>
      </c>
      <c r="BA388">
        <v>487.7599999999926</v>
      </c>
      <c r="BB388">
        <v>421.70434782609249</v>
      </c>
      <c r="BC388">
        <v>4759.391304347826</v>
      </c>
      <c r="BD388">
        <v>267.39999999999998</v>
      </c>
      <c r="BE388">
        <v>132.73831775700933</v>
      </c>
      <c r="BF388">
        <v>117.47217391304348</v>
      </c>
      <c r="BG388">
        <v>117.47217391304348</v>
      </c>
      <c r="BH388">
        <v>884.8</v>
      </c>
      <c r="BI388">
        <v>117.47217391304348</v>
      </c>
      <c r="BJ388">
        <v>1235.0434782608697</v>
      </c>
      <c r="BK388">
        <v>150.37037037037035</v>
      </c>
      <c r="BL388">
        <v>5378.6666666666661</v>
      </c>
      <c r="BM388">
        <v>4122.3</v>
      </c>
      <c r="BN388">
        <v>864.64000000000624</v>
      </c>
      <c r="BO388">
        <v>427.34999999999997</v>
      </c>
      <c r="BP388">
        <v>983.34782608703063</v>
      </c>
      <c r="BQ388">
        <v>135.09299999999999</v>
      </c>
      <c r="BR388">
        <v>67.86347826086957</v>
      </c>
      <c r="BS388">
        <v>2814498.4</v>
      </c>
      <c r="BT388">
        <v>29070.019999999782</v>
      </c>
      <c r="BU388" s="13" t="str">
        <f>WSP[[#This Row],[Tier]]&amp;" - "&amp;DOLLAR(WSP[[#This Row],[United States]],2)&amp;" USD"</f>
        <v>386 - $135.09 USD</v>
      </c>
    </row>
    <row r="389" spans="1:73" x14ac:dyDescent="0.25">
      <c r="A389">
        <v>387</v>
      </c>
      <c r="B389">
        <v>135.44299999999998</v>
      </c>
      <c r="C389">
        <v>10294.199999999999</v>
      </c>
      <c r="D389">
        <v>851.55</v>
      </c>
      <c r="E389">
        <v>178.30909090909088</v>
      </c>
      <c r="F389">
        <v>117.77652173913043</v>
      </c>
      <c r="G389">
        <v>11910.5</v>
      </c>
      <c r="H389">
        <v>117.77652173913043</v>
      </c>
      <c r="I389">
        <v>270.2</v>
      </c>
      <c r="J389">
        <v>176.67391304347825</v>
      </c>
      <c r="K389">
        <v>135.44299999999998</v>
      </c>
      <c r="L389">
        <v>74655</v>
      </c>
      <c r="M389" t="s">
        <v>530</v>
      </c>
      <c r="N389">
        <v>205380</v>
      </c>
      <c r="O389">
        <v>67725</v>
      </c>
      <c r="P389">
        <v>812.69999999999993</v>
      </c>
      <c r="Q389">
        <v>117.77652173913043</v>
      </c>
      <c r="R389">
        <v>2355.0434782608695</v>
      </c>
      <c r="S389">
        <v>677.17391304347825</v>
      </c>
      <c r="T389">
        <v>862.92499999999995</v>
      </c>
      <c r="U389">
        <v>117.77652173913043</v>
      </c>
      <c r="V389">
        <v>117.77652173913043</v>
      </c>
      <c r="W389">
        <v>117.77652173913043</v>
      </c>
      <c r="X389">
        <v>117.77652173913043</v>
      </c>
      <c r="Y389">
        <v>117.77652173913043</v>
      </c>
      <c r="Z389">
        <v>1515.1499999999999</v>
      </c>
      <c r="AA389">
        <v>23550.434782608696</v>
      </c>
      <c r="AB389">
        <v>17607.8</v>
      </c>
      <c r="AC389">
        <v>3758.9999999999995</v>
      </c>
      <c r="AD389">
        <v>1333500</v>
      </c>
      <c r="AE389">
        <v>117.77652173913043</v>
      </c>
      <c r="AF389">
        <v>656.25</v>
      </c>
      <c r="AG389">
        <v>117.77652173913043</v>
      </c>
      <c r="AH389">
        <v>12899.999999999998</v>
      </c>
      <c r="AI389">
        <v>20246.8</v>
      </c>
      <c r="AJ389">
        <v>121799.99999999999</v>
      </c>
      <c r="AK389">
        <v>117.77652173913043</v>
      </c>
      <c r="AL389">
        <v>150.69444444444443</v>
      </c>
      <c r="AM389">
        <v>316.18695652173488</v>
      </c>
      <c r="AN389">
        <v>117.77652173913043</v>
      </c>
      <c r="AO389">
        <v>413.34999999999997</v>
      </c>
      <c r="AP389">
        <v>117.77652173913043</v>
      </c>
      <c r="AQ389">
        <v>40459.299999999996</v>
      </c>
      <c r="AR389">
        <v>1860.6</v>
      </c>
      <c r="AS389">
        <v>117.77652173913043</v>
      </c>
      <c r="AT389">
        <v>149.41499999999999</v>
      </c>
      <c r="AU389">
        <v>709.24</v>
      </c>
      <c r="AV389">
        <v>12797.05</v>
      </c>
      <c r="AW389">
        <v>365.71500000000282</v>
      </c>
      <c r="AX389">
        <v>5557.2999999999993</v>
      </c>
      <c r="AY389">
        <v>296.42869565217393</v>
      </c>
      <c r="AZ389">
        <v>117.77652173913043</v>
      </c>
      <c r="BA389">
        <v>489.01999999999259</v>
      </c>
      <c r="BB389">
        <v>422.80000000000553</v>
      </c>
      <c r="BC389">
        <v>4771.565217391304</v>
      </c>
      <c r="BD389">
        <v>267.75</v>
      </c>
      <c r="BE389">
        <v>133.06542056074764</v>
      </c>
      <c r="BF389">
        <v>117.77652173913043</v>
      </c>
      <c r="BG389">
        <v>117.77652173913043</v>
      </c>
      <c r="BH389">
        <v>886.55</v>
      </c>
      <c r="BI389">
        <v>117.77652173913043</v>
      </c>
      <c r="BJ389">
        <v>1238.0869565217392</v>
      </c>
      <c r="BK389">
        <v>150.69444444444443</v>
      </c>
      <c r="BL389">
        <v>5393.9999999999991</v>
      </c>
      <c r="BM389">
        <v>4132.8</v>
      </c>
      <c r="BN389">
        <v>866.88000000000625</v>
      </c>
      <c r="BO389">
        <v>428.57499999999999</v>
      </c>
      <c r="BP389">
        <v>985.93478260877009</v>
      </c>
      <c r="BQ389">
        <v>135.44299999999998</v>
      </c>
      <c r="BR389">
        <v>68.015652173913054</v>
      </c>
      <c r="BS389">
        <v>2821790.3</v>
      </c>
      <c r="BT389">
        <v>29145.339999999782</v>
      </c>
      <c r="BU389" s="13" t="str">
        <f>WSP[[#This Row],[Tier]]&amp;" - "&amp;DOLLAR(WSP[[#This Row],[United States]],2)&amp;" USD"</f>
        <v>387 - $135.44 USD</v>
      </c>
    </row>
    <row r="390" spans="1:73" x14ac:dyDescent="0.25">
      <c r="A390">
        <v>388</v>
      </c>
      <c r="B390">
        <v>135.79300000000001</v>
      </c>
      <c r="C390">
        <v>10320.799999999999</v>
      </c>
      <c r="D390">
        <v>853.3</v>
      </c>
      <c r="E390">
        <v>178.7863636363636</v>
      </c>
      <c r="F390">
        <v>118.0808695652174</v>
      </c>
      <c r="G390">
        <v>11942</v>
      </c>
      <c r="H390">
        <v>118.0808695652174</v>
      </c>
      <c r="I390">
        <v>270.89999999999998</v>
      </c>
      <c r="J390">
        <v>177.13043478260872</v>
      </c>
      <c r="K390">
        <v>135.79300000000001</v>
      </c>
      <c r="L390">
        <v>74830</v>
      </c>
      <c r="M390" t="s">
        <v>530</v>
      </c>
      <c r="N390">
        <v>205730</v>
      </c>
      <c r="O390">
        <v>67900</v>
      </c>
      <c r="P390">
        <v>814.8</v>
      </c>
      <c r="Q390">
        <v>118.0808695652174</v>
      </c>
      <c r="R390">
        <v>2361.130434782609</v>
      </c>
      <c r="S390">
        <v>678.695652173913</v>
      </c>
      <c r="T390">
        <v>865.19999999999993</v>
      </c>
      <c r="U390">
        <v>118.0808695652174</v>
      </c>
      <c r="V390">
        <v>118.0808695652174</v>
      </c>
      <c r="W390">
        <v>118.0808695652174</v>
      </c>
      <c r="X390">
        <v>118.0808695652174</v>
      </c>
      <c r="Y390">
        <v>118.0808695652174</v>
      </c>
      <c r="Z390">
        <v>1519.6999999999998</v>
      </c>
      <c r="AA390">
        <v>23611.304347826084</v>
      </c>
      <c r="AB390">
        <v>17653.3</v>
      </c>
      <c r="AC390">
        <v>3765.9999999999995</v>
      </c>
      <c r="AD390">
        <v>1337000</v>
      </c>
      <c r="AE390">
        <v>118.0808695652174</v>
      </c>
      <c r="AF390">
        <v>658</v>
      </c>
      <c r="AG390">
        <v>118.0808695652174</v>
      </c>
      <c r="AH390">
        <v>12933.333333333334</v>
      </c>
      <c r="AI390">
        <v>20299.3</v>
      </c>
      <c r="AJ390">
        <v>122118.18181818179</v>
      </c>
      <c r="AK390">
        <v>118.0808695652174</v>
      </c>
      <c r="AL390">
        <v>151.0185185185185</v>
      </c>
      <c r="AM390">
        <v>317.00869565216971</v>
      </c>
      <c r="AN390">
        <v>118.0808695652174</v>
      </c>
      <c r="AO390">
        <v>414.4</v>
      </c>
      <c r="AP390">
        <v>118.0808695652174</v>
      </c>
      <c r="AQ390">
        <v>40564.299999999996</v>
      </c>
      <c r="AR390">
        <v>1865.4999999999998</v>
      </c>
      <c r="AS390">
        <v>118.0808695652174</v>
      </c>
      <c r="AT390">
        <v>149.76499999999999</v>
      </c>
      <c r="AU390">
        <v>710.64</v>
      </c>
      <c r="AV390">
        <v>12830.3</v>
      </c>
      <c r="AW390">
        <v>366.66000000000281</v>
      </c>
      <c r="AX390">
        <v>5571.2999999999993</v>
      </c>
      <c r="AY390">
        <v>297.03739130434781</v>
      </c>
      <c r="AZ390">
        <v>118.0808695652174</v>
      </c>
      <c r="BA390">
        <v>490.27999999999253</v>
      </c>
      <c r="BB390">
        <v>423.89565217391862</v>
      </c>
      <c r="BC390">
        <v>4783.7391304347821</v>
      </c>
      <c r="BD390">
        <v>268.09999999999997</v>
      </c>
      <c r="BE390">
        <v>133.39252336448595</v>
      </c>
      <c r="BF390">
        <v>118.0808695652174</v>
      </c>
      <c r="BG390">
        <v>118.0808695652174</v>
      </c>
      <c r="BH390">
        <v>888.3</v>
      </c>
      <c r="BI390">
        <v>118.0808695652174</v>
      </c>
      <c r="BJ390">
        <v>1241.1304347826087</v>
      </c>
      <c r="BK390">
        <v>151.0185185185185</v>
      </c>
      <c r="BL390">
        <v>5409.333333333333</v>
      </c>
      <c r="BM390">
        <v>4143.3</v>
      </c>
      <c r="BN390">
        <v>869.12000000000626</v>
      </c>
      <c r="BO390">
        <v>429.79999999999995</v>
      </c>
      <c r="BP390">
        <v>988.52173913050956</v>
      </c>
      <c r="BQ390">
        <v>135.79300000000001</v>
      </c>
      <c r="BR390">
        <v>68.167826086956538</v>
      </c>
      <c r="BS390">
        <v>2829082.1999999997</v>
      </c>
      <c r="BT390">
        <v>29220.659999999782</v>
      </c>
      <c r="BU390" s="13" t="str">
        <f>WSP[[#This Row],[Tier]]&amp;" - "&amp;DOLLAR(WSP[[#This Row],[United States]],2)&amp;" USD"</f>
        <v>388 - $135.79 USD</v>
      </c>
    </row>
    <row r="391" spans="1:73" x14ac:dyDescent="0.25">
      <c r="A391">
        <v>389</v>
      </c>
      <c r="B391">
        <v>136.143</v>
      </c>
      <c r="C391">
        <v>10347.4</v>
      </c>
      <c r="D391">
        <v>855.05</v>
      </c>
      <c r="E391">
        <v>179.26363636363632</v>
      </c>
      <c r="F391">
        <v>118.38521739130435</v>
      </c>
      <c r="G391">
        <v>11973.5</v>
      </c>
      <c r="H391">
        <v>118.38521739130435</v>
      </c>
      <c r="I391">
        <v>271.59999999999997</v>
      </c>
      <c r="J391">
        <v>177.58695652173913</v>
      </c>
      <c r="K391">
        <v>136.143</v>
      </c>
      <c r="L391">
        <v>75005</v>
      </c>
      <c r="M391" t="s">
        <v>530</v>
      </c>
      <c r="N391">
        <v>206080</v>
      </c>
      <c r="O391">
        <v>68075</v>
      </c>
      <c r="P391">
        <v>816.9</v>
      </c>
      <c r="Q391">
        <v>118.38521739130435</v>
      </c>
      <c r="R391">
        <v>2367.217391304348</v>
      </c>
      <c r="S391">
        <v>680.21739130434787</v>
      </c>
      <c r="T391">
        <v>867.47499999999991</v>
      </c>
      <c r="U391">
        <v>118.38521739130435</v>
      </c>
      <c r="V391">
        <v>118.38521739130435</v>
      </c>
      <c r="W391">
        <v>118.38521739130435</v>
      </c>
      <c r="X391">
        <v>118.38521739130435</v>
      </c>
      <c r="Y391">
        <v>118.38521739130435</v>
      </c>
      <c r="Z391">
        <v>1524.25</v>
      </c>
      <c r="AA391">
        <v>23672.17391304348</v>
      </c>
      <c r="AB391">
        <v>17698.8</v>
      </c>
      <c r="AC391">
        <v>3772.9999999999995</v>
      </c>
      <c r="AD391">
        <v>1340500</v>
      </c>
      <c r="AE391">
        <v>118.38521739130435</v>
      </c>
      <c r="AF391">
        <v>659.75</v>
      </c>
      <c r="AG391">
        <v>118.38521739130435</v>
      </c>
      <c r="AH391">
        <v>12966.666666666666</v>
      </c>
      <c r="AI391">
        <v>20351.8</v>
      </c>
      <c r="AJ391">
        <v>122436.3636363636</v>
      </c>
      <c r="AK391">
        <v>118.38521739130435</v>
      </c>
      <c r="AL391">
        <v>151.34259259259258</v>
      </c>
      <c r="AM391">
        <v>317.83043478260447</v>
      </c>
      <c r="AN391">
        <v>118.38521739130435</v>
      </c>
      <c r="AO391">
        <v>415.45</v>
      </c>
      <c r="AP391">
        <v>118.38521739130435</v>
      </c>
      <c r="AQ391">
        <v>40669.299999999996</v>
      </c>
      <c r="AR391">
        <v>1870.3999999999999</v>
      </c>
      <c r="AS391">
        <v>118.38521739130435</v>
      </c>
      <c r="AT391">
        <v>150.11499999999998</v>
      </c>
      <c r="AU391">
        <v>712.04</v>
      </c>
      <c r="AV391">
        <v>12863.55</v>
      </c>
      <c r="AW391">
        <v>367.6050000000028</v>
      </c>
      <c r="AX391">
        <v>5585.2999999999993</v>
      </c>
      <c r="AY391">
        <v>297.64608695652174</v>
      </c>
      <c r="AZ391">
        <v>118.38521739130435</v>
      </c>
      <c r="BA391">
        <v>491.53999999999252</v>
      </c>
      <c r="BB391">
        <v>424.99130434783177</v>
      </c>
      <c r="BC391">
        <v>4795.913043478261</v>
      </c>
      <c r="BD391">
        <v>268.45</v>
      </c>
      <c r="BE391">
        <v>133.71962616822429</v>
      </c>
      <c r="BF391">
        <v>118.38521739130435</v>
      </c>
      <c r="BG391">
        <v>118.38521739130435</v>
      </c>
      <c r="BH391">
        <v>890.05</v>
      </c>
      <c r="BI391">
        <v>118.38521739130435</v>
      </c>
      <c r="BJ391">
        <v>1244.1739130434783</v>
      </c>
      <c r="BK391">
        <v>151.34259259259258</v>
      </c>
      <c r="BL391">
        <v>5424.6666666666661</v>
      </c>
      <c r="BM391">
        <v>4153.8</v>
      </c>
      <c r="BN391">
        <v>871.36000000000627</v>
      </c>
      <c r="BO391">
        <v>431.02499999999998</v>
      </c>
      <c r="BP391">
        <v>991.10869565224891</v>
      </c>
      <c r="BQ391">
        <v>136.143</v>
      </c>
      <c r="BR391">
        <v>68.320000000000007</v>
      </c>
      <c r="BS391">
        <v>2836374.0999999996</v>
      </c>
      <c r="BT391">
        <v>29295.979999999781</v>
      </c>
      <c r="BU391" s="13" t="str">
        <f>WSP[[#This Row],[Tier]]&amp;" - "&amp;DOLLAR(WSP[[#This Row],[United States]],2)&amp;" USD"</f>
        <v>389 - $136.14 USD</v>
      </c>
    </row>
    <row r="392" spans="1:73" x14ac:dyDescent="0.25">
      <c r="A392">
        <v>390</v>
      </c>
      <c r="B392">
        <v>136.49299999999999</v>
      </c>
      <c r="C392">
        <v>10374</v>
      </c>
      <c r="D392">
        <v>856.8</v>
      </c>
      <c r="E392">
        <v>179.74090909090907</v>
      </c>
      <c r="F392">
        <v>118.68956521739132</v>
      </c>
      <c r="G392">
        <v>12005</v>
      </c>
      <c r="H392">
        <v>118.68956521739132</v>
      </c>
      <c r="I392">
        <v>272.29999999999995</v>
      </c>
      <c r="J392">
        <v>178.04347826086956</v>
      </c>
      <c r="K392">
        <v>136.49299999999999</v>
      </c>
      <c r="L392">
        <v>75180</v>
      </c>
      <c r="M392" t="s">
        <v>530</v>
      </c>
      <c r="N392">
        <v>206430</v>
      </c>
      <c r="O392">
        <v>68250</v>
      </c>
      <c r="P392">
        <v>819</v>
      </c>
      <c r="Q392">
        <v>118.68956521739132</v>
      </c>
      <c r="R392">
        <v>2373.304347826087</v>
      </c>
      <c r="S392">
        <v>681.73913043478262</v>
      </c>
      <c r="T392">
        <v>869.75</v>
      </c>
      <c r="U392">
        <v>118.68956521739132</v>
      </c>
      <c r="V392">
        <v>118.68956521739132</v>
      </c>
      <c r="W392">
        <v>118.68956521739132</v>
      </c>
      <c r="X392">
        <v>118.68956521739132</v>
      </c>
      <c r="Y392">
        <v>118.68956521739132</v>
      </c>
      <c r="Z392">
        <v>1528.8</v>
      </c>
      <c r="AA392">
        <v>23733.043478260872</v>
      </c>
      <c r="AB392">
        <v>17744.3</v>
      </c>
      <c r="AC392">
        <v>3779.9999999999995</v>
      </c>
      <c r="AD392">
        <v>1344000</v>
      </c>
      <c r="AE392">
        <v>118.68956521739132</v>
      </c>
      <c r="AF392">
        <v>661.5</v>
      </c>
      <c r="AG392">
        <v>118.68956521739132</v>
      </c>
      <c r="AH392">
        <v>12999.999999999998</v>
      </c>
      <c r="AI392">
        <v>20404.3</v>
      </c>
      <c r="AJ392">
        <v>122754.54545454544</v>
      </c>
      <c r="AK392">
        <v>118.68956521739132</v>
      </c>
      <c r="AL392">
        <v>151.66666666666666</v>
      </c>
      <c r="AM392">
        <v>318.65217391303929</v>
      </c>
      <c r="AN392">
        <v>118.68956521739132</v>
      </c>
      <c r="AO392">
        <v>416.5</v>
      </c>
      <c r="AP392">
        <v>118.68956521739132</v>
      </c>
      <c r="AQ392">
        <v>40774.299999999996</v>
      </c>
      <c r="AR392">
        <v>1875.3</v>
      </c>
      <c r="AS392">
        <v>118.68956521739132</v>
      </c>
      <c r="AT392">
        <v>150.46499999999997</v>
      </c>
      <c r="AU392">
        <v>713.43999999999994</v>
      </c>
      <c r="AV392">
        <v>12896.8</v>
      </c>
      <c r="AW392">
        <v>368.55000000000285</v>
      </c>
      <c r="AX392">
        <v>5599.2999999999993</v>
      </c>
      <c r="AY392">
        <v>298.25478260869568</v>
      </c>
      <c r="AZ392">
        <v>118.68956521739132</v>
      </c>
      <c r="BA392">
        <v>492.79999999999251</v>
      </c>
      <c r="BB392">
        <v>426.08695652174481</v>
      </c>
      <c r="BC392">
        <v>4808.086956521739</v>
      </c>
      <c r="BD392">
        <v>268.79999999999995</v>
      </c>
      <c r="BE392">
        <v>134.04672897196261</v>
      </c>
      <c r="BF392">
        <v>118.68956521739132</v>
      </c>
      <c r="BG392">
        <v>118.68956521739132</v>
      </c>
      <c r="BH392">
        <v>891.8</v>
      </c>
      <c r="BI392">
        <v>118.68956521739132</v>
      </c>
      <c r="BJ392">
        <v>1247.2173913043478</v>
      </c>
      <c r="BK392">
        <v>151.66666666666666</v>
      </c>
      <c r="BL392">
        <v>5439.9999999999991</v>
      </c>
      <c r="BM392">
        <v>4164.3</v>
      </c>
      <c r="BN392">
        <v>873.60000000000628</v>
      </c>
      <c r="BO392">
        <v>432.25</v>
      </c>
      <c r="BP392">
        <v>993.69565217398838</v>
      </c>
      <c r="BQ392">
        <v>136.49299999999999</v>
      </c>
      <c r="BR392">
        <v>68.472173913043477</v>
      </c>
      <c r="BS392">
        <v>2843666</v>
      </c>
      <c r="BT392">
        <v>29371.299999999777</v>
      </c>
      <c r="BU392" s="13" t="str">
        <f>WSP[[#This Row],[Tier]]&amp;" - "&amp;DOLLAR(WSP[[#This Row],[United States]],2)&amp;" USD"</f>
        <v>390 - $136.49 USD</v>
      </c>
    </row>
    <row r="393" spans="1:73" x14ac:dyDescent="0.25">
      <c r="A393">
        <v>391</v>
      </c>
      <c r="B393">
        <v>136.84299999999999</v>
      </c>
      <c r="C393">
        <v>10400.599999999999</v>
      </c>
      <c r="D393">
        <v>858.55</v>
      </c>
      <c r="E393">
        <v>180.21818181818179</v>
      </c>
      <c r="F393">
        <v>118.99391304347827</v>
      </c>
      <c r="G393">
        <v>12036.5</v>
      </c>
      <c r="H393">
        <v>118.99391304347827</v>
      </c>
      <c r="I393">
        <v>273</v>
      </c>
      <c r="J393">
        <v>178.5</v>
      </c>
      <c r="K393">
        <v>136.84299999999999</v>
      </c>
      <c r="L393">
        <v>75355</v>
      </c>
      <c r="M393" t="s">
        <v>530</v>
      </c>
      <c r="N393">
        <v>206780</v>
      </c>
      <c r="O393">
        <v>68425</v>
      </c>
      <c r="P393">
        <v>821.09999999999991</v>
      </c>
      <c r="Q393">
        <v>118.99391304347827</v>
      </c>
      <c r="R393">
        <v>2379.391304347826</v>
      </c>
      <c r="S393">
        <v>683.26086956521738</v>
      </c>
      <c r="T393">
        <v>872.02499999999998</v>
      </c>
      <c r="U393">
        <v>118.99391304347827</v>
      </c>
      <c r="V393">
        <v>118.99391304347827</v>
      </c>
      <c r="W393">
        <v>118.99391304347827</v>
      </c>
      <c r="X393">
        <v>118.99391304347827</v>
      </c>
      <c r="Y393">
        <v>118.99391304347827</v>
      </c>
      <c r="Z393">
        <v>1533.35</v>
      </c>
      <c r="AA393">
        <v>23793.91304347826</v>
      </c>
      <c r="AB393">
        <v>17789.8</v>
      </c>
      <c r="AC393">
        <v>3786.9999999999995</v>
      </c>
      <c r="AD393">
        <v>1347500</v>
      </c>
      <c r="AE393">
        <v>118.99391304347827</v>
      </c>
      <c r="AF393">
        <v>663.25</v>
      </c>
      <c r="AG393">
        <v>118.99391304347827</v>
      </c>
      <c r="AH393">
        <v>13033.333333333332</v>
      </c>
      <c r="AI393">
        <v>20456.8</v>
      </c>
      <c r="AJ393">
        <v>123072.72727272725</v>
      </c>
      <c r="AK393">
        <v>118.99391304347827</v>
      </c>
      <c r="AL393">
        <v>151.99074074074073</v>
      </c>
      <c r="AM393">
        <v>319.47391304347406</v>
      </c>
      <c r="AN393">
        <v>118.99391304347827</v>
      </c>
      <c r="AO393">
        <v>417.54999999999995</v>
      </c>
      <c r="AP393">
        <v>118.99391304347827</v>
      </c>
      <c r="AQ393">
        <v>40879.299999999996</v>
      </c>
      <c r="AR393">
        <v>1880.1999999999998</v>
      </c>
      <c r="AS393">
        <v>118.99391304347827</v>
      </c>
      <c r="AT393">
        <v>150.81499999999997</v>
      </c>
      <c r="AU393">
        <v>714.84</v>
      </c>
      <c r="AV393">
        <v>12930.05</v>
      </c>
      <c r="AW393">
        <v>369.49500000000285</v>
      </c>
      <c r="AX393">
        <v>5613.2999999999993</v>
      </c>
      <c r="AY393">
        <v>298.86347826086961</v>
      </c>
      <c r="AZ393">
        <v>118.99391304347827</v>
      </c>
      <c r="BA393">
        <v>494.05999999999244</v>
      </c>
      <c r="BB393">
        <v>427.18260869565785</v>
      </c>
      <c r="BC393">
        <v>4820.2608695652179</v>
      </c>
      <c r="BD393">
        <v>269.14999999999998</v>
      </c>
      <c r="BE393">
        <v>134.37383177570092</v>
      </c>
      <c r="BF393">
        <v>118.99391304347827</v>
      </c>
      <c r="BG393">
        <v>118.99391304347827</v>
      </c>
      <c r="BH393">
        <v>893.55</v>
      </c>
      <c r="BI393">
        <v>118.99391304347827</v>
      </c>
      <c r="BJ393">
        <v>1250.2608695652175</v>
      </c>
      <c r="BK393">
        <v>151.99074074074073</v>
      </c>
      <c r="BL393">
        <v>5455.333333333333</v>
      </c>
      <c r="BM393">
        <v>4174.8</v>
      </c>
      <c r="BN393">
        <v>875.8400000000064</v>
      </c>
      <c r="BO393">
        <v>433.47499999999997</v>
      </c>
      <c r="BP393">
        <v>996.28260869572773</v>
      </c>
      <c r="BQ393">
        <v>136.84299999999999</v>
      </c>
      <c r="BR393">
        <v>68.624347826086961</v>
      </c>
      <c r="BS393">
        <v>2850957.9</v>
      </c>
      <c r="BT393">
        <v>29446.619999999777</v>
      </c>
      <c r="BU393" s="13" t="str">
        <f>WSP[[#This Row],[Tier]]&amp;" - "&amp;DOLLAR(WSP[[#This Row],[United States]],2)&amp;" USD"</f>
        <v>391 - $136.84 USD</v>
      </c>
    </row>
    <row r="394" spans="1:73" x14ac:dyDescent="0.25">
      <c r="A394">
        <v>392</v>
      </c>
      <c r="B394">
        <v>137.19299999999998</v>
      </c>
      <c r="C394">
        <v>10427.199999999999</v>
      </c>
      <c r="D394">
        <v>860.3</v>
      </c>
      <c r="E394">
        <v>180.69545454545454</v>
      </c>
      <c r="F394">
        <v>119.29826086956523</v>
      </c>
      <c r="G394">
        <v>12068</v>
      </c>
      <c r="H394">
        <v>119.29826086956523</v>
      </c>
      <c r="I394">
        <v>273.7</v>
      </c>
      <c r="J394">
        <v>178.95652173913044</v>
      </c>
      <c r="K394">
        <v>137.19299999999998</v>
      </c>
      <c r="L394">
        <v>75530</v>
      </c>
      <c r="M394" t="s">
        <v>530</v>
      </c>
      <c r="N394">
        <v>207130</v>
      </c>
      <c r="O394">
        <v>68600</v>
      </c>
      <c r="P394">
        <v>823.19999999999993</v>
      </c>
      <c r="Q394">
        <v>119.29826086956523</v>
      </c>
      <c r="R394">
        <v>2385.478260869565</v>
      </c>
      <c r="S394">
        <v>684.78260869565224</v>
      </c>
      <c r="T394">
        <v>874.3</v>
      </c>
      <c r="U394">
        <v>119.29826086956523</v>
      </c>
      <c r="V394">
        <v>119.29826086956523</v>
      </c>
      <c r="W394">
        <v>119.29826086956523</v>
      </c>
      <c r="X394">
        <v>119.29826086956523</v>
      </c>
      <c r="Y394">
        <v>119.29826086956523</v>
      </c>
      <c r="Z394">
        <v>1537.8999999999999</v>
      </c>
      <c r="AA394">
        <v>23854.782608695656</v>
      </c>
      <c r="AB394">
        <v>17835.3</v>
      </c>
      <c r="AC394">
        <v>3793.9999999999995</v>
      </c>
      <c r="AD394">
        <v>1351000</v>
      </c>
      <c r="AE394">
        <v>119.29826086956523</v>
      </c>
      <c r="AF394">
        <v>665</v>
      </c>
      <c r="AG394">
        <v>119.29826086956523</v>
      </c>
      <c r="AH394">
        <v>13066.666666666664</v>
      </c>
      <c r="AI394">
        <v>20509.3</v>
      </c>
      <c r="AJ394">
        <v>123390.90909090907</v>
      </c>
      <c r="AK394">
        <v>119.29826086956523</v>
      </c>
      <c r="AL394">
        <v>152.31481481481481</v>
      </c>
      <c r="AM394">
        <v>320.29565217390888</v>
      </c>
      <c r="AN394">
        <v>119.29826086956523</v>
      </c>
      <c r="AO394">
        <v>418.59999999999997</v>
      </c>
      <c r="AP394">
        <v>119.29826086956523</v>
      </c>
      <c r="AQ394">
        <v>40984.299999999996</v>
      </c>
      <c r="AR394">
        <v>1885.1</v>
      </c>
      <c r="AS394">
        <v>119.29826086956523</v>
      </c>
      <c r="AT394">
        <v>151.16499999999999</v>
      </c>
      <c r="AU394">
        <v>716.24</v>
      </c>
      <c r="AV394">
        <v>12963.3</v>
      </c>
      <c r="AW394">
        <v>370.4400000000029</v>
      </c>
      <c r="AX394">
        <v>5627.2999999999993</v>
      </c>
      <c r="AY394">
        <v>299.47217391304349</v>
      </c>
      <c r="AZ394">
        <v>119.29826086956523</v>
      </c>
      <c r="BA394">
        <v>495.31999999999243</v>
      </c>
      <c r="BB394">
        <v>428.278260869571</v>
      </c>
      <c r="BC394">
        <v>4832.434782608696</v>
      </c>
      <c r="BD394">
        <v>269.5</v>
      </c>
      <c r="BE394">
        <v>134.70093457943923</v>
      </c>
      <c r="BF394">
        <v>119.29826086956523</v>
      </c>
      <c r="BG394">
        <v>119.29826086956523</v>
      </c>
      <c r="BH394">
        <v>895.3</v>
      </c>
      <c r="BI394">
        <v>119.29826086956523</v>
      </c>
      <c r="BJ394">
        <v>1253.304347826087</v>
      </c>
      <c r="BK394">
        <v>152.31481481481481</v>
      </c>
      <c r="BL394">
        <v>5470.6666666666661</v>
      </c>
      <c r="BM394">
        <v>4185.3</v>
      </c>
      <c r="BN394">
        <v>878.08000000000641</v>
      </c>
      <c r="BO394">
        <v>434.7</v>
      </c>
      <c r="BP394">
        <v>998.8695652174672</v>
      </c>
      <c r="BQ394">
        <v>137.19299999999998</v>
      </c>
      <c r="BR394">
        <v>68.776521739130445</v>
      </c>
      <c r="BS394">
        <v>2858249.8</v>
      </c>
      <c r="BT394">
        <v>29521.939999999777</v>
      </c>
      <c r="BU394" s="13" t="str">
        <f>WSP[[#This Row],[Tier]]&amp;" - "&amp;DOLLAR(WSP[[#This Row],[United States]],2)&amp;" USD"</f>
        <v>392 - $137.19 USD</v>
      </c>
    </row>
    <row r="395" spans="1:73" x14ac:dyDescent="0.25">
      <c r="A395">
        <v>393</v>
      </c>
      <c r="B395">
        <v>137.54300000000001</v>
      </c>
      <c r="C395">
        <v>10453.799999999999</v>
      </c>
      <c r="D395">
        <v>862.05</v>
      </c>
      <c r="E395">
        <v>181.17272727272726</v>
      </c>
      <c r="F395">
        <v>119.60260869565217</v>
      </c>
      <c r="G395">
        <v>12099.5</v>
      </c>
      <c r="H395">
        <v>119.60260869565217</v>
      </c>
      <c r="I395">
        <v>274.39999999999998</v>
      </c>
      <c r="J395">
        <v>179.41304347826087</v>
      </c>
      <c r="K395">
        <v>137.54300000000001</v>
      </c>
      <c r="L395">
        <v>75705</v>
      </c>
      <c r="M395" t="s">
        <v>530</v>
      </c>
      <c r="N395">
        <v>207480</v>
      </c>
      <c r="O395">
        <v>68775</v>
      </c>
      <c r="P395">
        <v>825.3</v>
      </c>
      <c r="Q395">
        <v>119.60260869565217</v>
      </c>
      <c r="R395">
        <v>2391.5652173913045</v>
      </c>
      <c r="S395">
        <v>686.304347826087</v>
      </c>
      <c r="T395">
        <v>876.57499999999993</v>
      </c>
      <c r="U395">
        <v>119.60260869565217</v>
      </c>
      <c r="V395">
        <v>119.60260869565217</v>
      </c>
      <c r="W395">
        <v>119.60260869565217</v>
      </c>
      <c r="X395">
        <v>119.60260869565217</v>
      </c>
      <c r="Y395">
        <v>119.60260869565217</v>
      </c>
      <c r="Z395">
        <v>1542.4499999999998</v>
      </c>
      <c r="AA395">
        <v>23915.652173913044</v>
      </c>
      <c r="AB395">
        <v>17880.8</v>
      </c>
      <c r="AC395">
        <v>3800.9999999999995</v>
      </c>
      <c r="AD395">
        <v>1354500</v>
      </c>
      <c r="AE395">
        <v>119.60260869565217</v>
      </c>
      <c r="AF395">
        <v>666.75</v>
      </c>
      <c r="AG395">
        <v>119.60260869565217</v>
      </c>
      <c r="AH395">
        <v>13099.999999999998</v>
      </c>
      <c r="AI395">
        <v>20561.8</v>
      </c>
      <c r="AJ395">
        <v>123709.09090909088</v>
      </c>
      <c r="AK395">
        <v>119.60260869565217</v>
      </c>
      <c r="AL395">
        <v>152.63888888888886</v>
      </c>
      <c r="AM395">
        <v>321.11739130434364</v>
      </c>
      <c r="AN395">
        <v>119.60260869565217</v>
      </c>
      <c r="AO395">
        <v>419.65</v>
      </c>
      <c r="AP395">
        <v>119.60260869565217</v>
      </c>
      <c r="AQ395">
        <v>41089.299999999996</v>
      </c>
      <c r="AR395">
        <v>1889.9999999999998</v>
      </c>
      <c r="AS395">
        <v>119.60260869565217</v>
      </c>
      <c r="AT395">
        <v>151.51499999999999</v>
      </c>
      <c r="AU395">
        <v>717.64</v>
      </c>
      <c r="AV395">
        <v>12996.55</v>
      </c>
      <c r="AW395">
        <v>371.38500000000289</v>
      </c>
      <c r="AX395">
        <v>5641.2999999999993</v>
      </c>
      <c r="AY395">
        <v>300.08086956521737</v>
      </c>
      <c r="AZ395">
        <v>119.60260869565217</v>
      </c>
      <c r="BA395">
        <v>496.57999999999237</v>
      </c>
      <c r="BB395">
        <v>429.37391304348409</v>
      </c>
      <c r="BC395">
        <v>4844.608695652174</v>
      </c>
      <c r="BD395">
        <v>269.84999999999997</v>
      </c>
      <c r="BE395">
        <v>135.02803738317755</v>
      </c>
      <c r="BF395">
        <v>119.60260869565217</v>
      </c>
      <c r="BG395">
        <v>119.60260869565217</v>
      </c>
      <c r="BH395">
        <v>897.05</v>
      </c>
      <c r="BI395">
        <v>119.60260869565217</v>
      </c>
      <c r="BJ395">
        <v>1256.3478260869565</v>
      </c>
      <c r="BK395">
        <v>152.63888888888886</v>
      </c>
      <c r="BL395">
        <v>5485.9999999999991</v>
      </c>
      <c r="BM395">
        <v>4195.8</v>
      </c>
      <c r="BN395">
        <v>880.32000000000642</v>
      </c>
      <c r="BO395">
        <v>435.92499999999995</v>
      </c>
      <c r="BP395">
        <v>1001.4565217392067</v>
      </c>
      <c r="BQ395">
        <v>137.54300000000001</v>
      </c>
      <c r="BR395">
        <v>68.928695652173914</v>
      </c>
      <c r="BS395">
        <v>2865541.6999999997</v>
      </c>
      <c r="BT395">
        <v>29597.259999999776</v>
      </c>
      <c r="BU395" s="13" t="str">
        <f>WSP[[#This Row],[Tier]]&amp;" - "&amp;DOLLAR(WSP[[#This Row],[United States]],2)&amp;" USD"</f>
        <v>393 - $137.54 USD</v>
      </c>
    </row>
    <row r="396" spans="1:73" x14ac:dyDescent="0.25">
      <c r="A396">
        <v>394</v>
      </c>
      <c r="B396">
        <v>137.893</v>
      </c>
      <c r="C396">
        <v>10480.4</v>
      </c>
      <c r="D396">
        <v>863.8</v>
      </c>
      <c r="E396">
        <v>181.64999999999995</v>
      </c>
      <c r="F396">
        <v>119.90695652173913</v>
      </c>
      <c r="G396">
        <v>12131</v>
      </c>
      <c r="H396">
        <v>119.90695652173913</v>
      </c>
      <c r="I396">
        <v>275.09999999999997</v>
      </c>
      <c r="J396">
        <v>179.86956521739128</v>
      </c>
      <c r="K396">
        <v>137.893</v>
      </c>
      <c r="L396">
        <v>75880</v>
      </c>
      <c r="M396" t="s">
        <v>530</v>
      </c>
      <c r="N396">
        <v>207830</v>
      </c>
      <c r="O396">
        <v>68950</v>
      </c>
      <c r="P396">
        <v>827.4</v>
      </c>
      <c r="Q396">
        <v>119.90695652173913</v>
      </c>
      <c r="R396">
        <v>2397.6521739130435</v>
      </c>
      <c r="S396">
        <v>687.82608695652175</v>
      </c>
      <c r="T396">
        <v>878.84999999999991</v>
      </c>
      <c r="U396">
        <v>119.90695652173913</v>
      </c>
      <c r="V396">
        <v>119.90695652173913</v>
      </c>
      <c r="W396">
        <v>119.90695652173913</v>
      </c>
      <c r="X396">
        <v>119.90695652173913</v>
      </c>
      <c r="Y396">
        <v>119.90695652173913</v>
      </c>
      <c r="Z396">
        <v>1547</v>
      </c>
      <c r="AA396">
        <v>23976.521739130436</v>
      </c>
      <c r="AB396">
        <v>17926.3</v>
      </c>
      <c r="AC396">
        <v>3807.9999999999995</v>
      </c>
      <c r="AD396">
        <v>1358000</v>
      </c>
      <c r="AE396">
        <v>119.90695652173913</v>
      </c>
      <c r="AF396">
        <v>668.5</v>
      </c>
      <c r="AG396">
        <v>119.90695652173913</v>
      </c>
      <c r="AH396">
        <v>13133.33333333333</v>
      </c>
      <c r="AI396">
        <v>20614.3</v>
      </c>
      <c r="AJ396">
        <v>124027.27272727272</v>
      </c>
      <c r="AK396">
        <v>119.90695652173913</v>
      </c>
      <c r="AL396">
        <v>152.96296296296293</v>
      </c>
      <c r="AM396">
        <v>321.93913043477846</v>
      </c>
      <c r="AN396">
        <v>119.90695652173913</v>
      </c>
      <c r="AO396">
        <v>420.7</v>
      </c>
      <c r="AP396">
        <v>119.90695652173913</v>
      </c>
      <c r="AQ396">
        <v>41194.299999999996</v>
      </c>
      <c r="AR396">
        <v>1894.8999999999999</v>
      </c>
      <c r="AS396">
        <v>119.90695652173913</v>
      </c>
      <c r="AT396">
        <v>151.86499999999998</v>
      </c>
      <c r="AU396">
        <v>719.04</v>
      </c>
      <c r="AV396">
        <v>13029.8</v>
      </c>
      <c r="AW396">
        <v>372.33000000000288</v>
      </c>
      <c r="AX396">
        <v>5655.2999999999993</v>
      </c>
      <c r="AY396">
        <v>300.6895652173913</v>
      </c>
      <c r="AZ396">
        <v>119.90695652173913</v>
      </c>
      <c r="BA396">
        <v>497.83999999999236</v>
      </c>
      <c r="BB396">
        <v>430.46956521739713</v>
      </c>
      <c r="BC396">
        <v>4856.782608695652</v>
      </c>
      <c r="BD396">
        <v>270.2</v>
      </c>
      <c r="BE396">
        <v>135.35514018691586</v>
      </c>
      <c r="BF396">
        <v>119.90695652173913</v>
      </c>
      <c r="BG396">
        <v>119.90695652173913</v>
      </c>
      <c r="BH396">
        <v>898.8</v>
      </c>
      <c r="BI396">
        <v>119.90695652173913</v>
      </c>
      <c r="BJ396">
        <v>1259.391304347826</v>
      </c>
      <c r="BK396">
        <v>152.96296296296293</v>
      </c>
      <c r="BL396">
        <v>5501.3333333333321</v>
      </c>
      <c r="BM396">
        <v>4206.3</v>
      </c>
      <c r="BN396">
        <v>882.56000000000643</v>
      </c>
      <c r="BO396">
        <v>437.15</v>
      </c>
      <c r="BP396">
        <v>1004.043478260946</v>
      </c>
      <c r="BQ396">
        <v>137.893</v>
      </c>
      <c r="BR396">
        <v>69.080869565217398</v>
      </c>
      <c r="BS396">
        <v>2872833.5999999996</v>
      </c>
      <c r="BT396">
        <v>29672.579999999776</v>
      </c>
      <c r="BU396" s="13" t="str">
        <f>WSP[[#This Row],[Tier]]&amp;" - "&amp;DOLLAR(WSP[[#This Row],[United States]],2)&amp;" USD"</f>
        <v>394 - $137.89 USD</v>
      </c>
    </row>
    <row r="397" spans="1:73" x14ac:dyDescent="0.25">
      <c r="A397">
        <v>395</v>
      </c>
      <c r="B397">
        <v>138.24299999999999</v>
      </c>
      <c r="C397">
        <v>10507</v>
      </c>
      <c r="D397">
        <v>865.55</v>
      </c>
      <c r="E397">
        <v>182.12727272727267</v>
      </c>
      <c r="F397">
        <v>120.21130434782609</v>
      </c>
      <c r="G397">
        <v>12162.5</v>
      </c>
      <c r="H397">
        <v>120.21130434782609</v>
      </c>
      <c r="I397">
        <v>275.79999999999995</v>
      </c>
      <c r="J397">
        <v>180.32608695652175</v>
      </c>
      <c r="K397">
        <v>138.24299999999999</v>
      </c>
      <c r="L397">
        <v>76055</v>
      </c>
      <c r="M397" t="s">
        <v>530</v>
      </c>
      <c r="N397">
        <v>208180</v>
      </c>
      <c r="O397">
        <v>69125</v>
      </c>
      <c r="P397">
        <v>829.5</v>
      </c>
      <c r="Q397">
        <v>120.21130434782609</v>
      </c>
      <c r="R397">
        <v>2403.7391304347825</v>
      </c>
      <c r="S397">
        <v>689.3478260869565</v>
      </c>
      <c r="T397">
        <v>881.125</v>
      </c>
      <c r="U397">
        <v>120.21130434782609</v>
      </c>
      <c r="V397">
        <v>120.21130434782609</v>
      </c>
      <c r="W397">
        <v>120.21130434782609</v>
      </c>
      <c r="X397">
        <v>120.21130434782609</v>
      </c>
      <c r="Y397">
        <v>120.21130434782609</v>
      </c>
      <c r="Z397">
        <v>1551.55</v>
      </c>
      <c r="AA397">
        <v>24037.391304347824</v>
      </c>
      <c r="AB397">
        <v>17971.8</v>
      </c>
      <c r="AC397">
        <v>3814.9999999999995</v>
      </c>
      <c r="AD397">
        <v>1361500</v>
      </c>
      <c r="AE397">
        <v>120.21130434782609</v>
      </c>
      <c r="AF397">
        <v>670.25</v>
      </c>
      <c r="AG397">
        <v>120.21130434782609</v>
      </c>
      <c r="AH397">
        <v>13166.666666666666</v>
      </c>
      <c r="AI397">
        <v>20666.8</v>
      </c>
      <c r="AJ397">
        <v>124345.45454545453</v>
      </c>
      <c r="AK397">
        <v>120.21130434782609</v>
      </c>
      <c r="AL397">
        <v>153.28703703703701</v>
      </c>
      <c r="AM397">
        <v>322.76086956521323</v>
      </c>
      <c r="AN397">
        <v>120.21130434782609</v>
      </c>
      <c r="AO397">
        <v>421.75</v>
      </c>
      <c r="AP397">
        <v>120.21130434782609</v>
      </c>
      <c r="AQ397">
        <v>41299.299999999996</v>
      </c>
      <c r="AR397">
        <v>1899.8</v>
      </c>
      <c r="AS397">
        <v>120.21130434782609</v>
      </c>
      <c r="AT397">
        <v>152.21499999999997</v>
      </c>
      <c r="AU397">
        <v>720.43999999999994</v>
      </c>
      <c r="AV397">
        <v>13063.05</v>
      </c>
      <c r="AW397">
        <v>373.27500000000293</v>
      </c>
      <c r="AX397">
        <v>5669.2999999999993</v>
      </c>
      <c r="AY397">
        <v>301.29826086956524</v>
      </c>
      <c r="AZ397">
        <v>120.21130434782609</v>
      </c>
      <c r="BA397">
        <v>499.09999999999235</v>
      </c>
      <c r="BB397">
        <v>431.56521739131028</v>
      </c>
      <c r="BC397">
        <v>4868.95652173913</v>
      </c>
      <c r="BD397">
        <v>270.54999999999995</v>
      </c>
      <c r="BE397">
        <v>135.6822429906542</v>
      </c>
      <c r="BF397">
        <v>120.21130434782609</v>
      </c>
      <c r="BG397">
        <v>120.21130434782609</v>
      </c>
      <c r="BH397">
        <v>900.55</v>
      </c>
      <c r="BI397">
        <v>120.21130434782609</v>
      </c>
      <c r="BJ397">
        <v>1262.4347826086955</v>
      </c>
      <c r="BK397">
        <v>153.28703703703701</v>
      </c>
      <c r="BL397">
        <v>5516.6666666666661</v>
      </c>
      <c r="BM397">
        <v>4216.8</v>
      </c>
      <c r="BN397">
        <v>884.80000000000643</v>
      </c>
      <c r="BO397">
        <v>438.375</v>
      </c>
      <c r="BP397">
        <v>1006.6304347826853</v>
      </c>
      <c r="BQ397">
        <v>138.24299999999999</v>
      </c>
      <c r="BR397">
        <v>69.233043478260882</v>
      </c>
      <c r="BS397">
        <v>2880125.5</v>
      </c>
      <c r="BT397">
        <v>29747.899999999772</v>
      </c>
      <c r="BU397" s="13" t="str">
        <f>WSP[[#This Row],[Tier]]&amp;" - "&amp;DOLLAR(WSP[[#This Row],[United States]],2)&amp;" USD"</f>
        <v>395 - $138.24 USD</v>
      </c>
    </row>
    <row r="398" spans="1:73" x14ac:dyDescent="0.25">
      <c r="A398">
        <v>396</v>
      </c>
      <c r="B398">
        <v>138.59299999999999</v>
      </c>
      <c r="C398">
        <v>10533.599999999999</v>
      </c>
      <c r="D398">
        <v>867.3</v>
      </c>
      <c r="E398">
        <v>182.60454545454542</v>
      </c>
      <c r="F398">
        <v>120.51565217391305</v>
      </c>
      <c r="G398">
        <v>12194</v>
      </c>
      <c r="H398">
        <v>120.51565217391305</v>
      </c>
      <c r="I398">
        <v>276.5</v>
      </c>
      <c r="J398">
        <v>180.78260869565219</v>
      </c>
      <c r="K398">
        <v>138.59299999999999</v>
      </c>
      <c r="L398">
        <v>76230</v>
      </c>
      <c r="M398" t="s">
        <v>530</v>
      </c>
      <c r="N398">
        <v>208530</v>
      </c>
      <c r="O398">
        <v>69300</v>
      </c>
      <c r="P398">
        <v>831.59999999999991</v>
      </c>
      <c r="Q398">
        <v>120.51565217391305</v>
      </c>
      <c r="R398">
        <v>2409.8260869565215</v>
      </c>
      <c r="S398">
        <v>690.86956521739125</v>
      </c>
      <c r="T398">
        <v>883.4</v>
      </c>
      <c r="U398">
        <v>120.51565217391305</v>
      </c>
      <c r="V398">
        <v>120.51565217391305</v>
      </c>
      <c r="W398">
        <v>120.51565217391305</v>
      </c>
      <c r="X398">
        <v>120.51565217391305</v>
      </c>
      <c r="Y398">
        <v>120.51565217391305</v>
      </c>
      <c r="Z398">
        <v>1556.1</v>
      </c>
      <c r="AA398">
        <v>24098.26086956522</v>
      </c>
      <c r="AB398">
        <v>18017.3</v>
      </c>
      <c r="AC398">
        <v>3821.9999999999995</v>
      </c>
      <c r="AD398">
        <v>1365000</v>
      </c>
      <c r="AE398">
        <v>120.51565217391305</v>
      </c>
      <c r="AF398">
        <v>672</v>
      </c>
      <c r="AG398">
        <v>120.51565217391305</v>
      </c>
      <c r="AH398">
        <v>13199.999999999998</v>
      </c>
      <c r="AI398">
        <v>20719.3</v>
      </c>
      <c r="AJ398">
        <v>124663.63636363635</v>
      </c>
      <c r="AK398">
        <v>120.51565217391305</v>
      </c>
      <c r="AL398">
        <v>153.61111111111109</v>
      </c>
      <c r="AM398">
        <v>323.58260869564805</v>
      </c>
      <c r="AN398">
        <v>120.51565217391305</v>
      </c>
      <c r="AO398">
        <v>422.79999999999995</v>
      </c>
      <c r="AP398">
        <v>120.51565217391305</v>
      </c>
      <c r="AQ398">
        <v>41404.299999999996</v>
      </c>
      <c r="AR398">
        <v>1904.6999999999998</v>
      </c>
      <c r="AS398">
        <v>120.51565217391305</v>
      </c>
      <c r="AT398">
        <v>152.56499999999997</v>
      </c>
      <c r="AU398">
        <v>721.84</v>
      </c>
      <c r="AV398">
        <v>13096.3</v>
      </c>
      <c r="AW398">
        <v>374.22000000000293</v>
      </c>
      <c r="AX398">
        <v>5683.2999999999993</v>
      </c>
      <c r="AY398">
        <v>301.90695652173912</v>
      </c>
      <c r="AZ398">
        <v>120.51565217391305</v>
      </c>
      <c r="BA398">
        <v>500.35999999999228</v>
      </c>
      <c r="BB398">
        <v>432.66086956522332</v>
      </c>
      <c r="BC398">
        <v>4881.130434782609</v>
      </c>
      <c r="BD398">
        <v>270.89999999999998</v>
      </c>
      <c r="BE398">
        <v>136.00934579439252</v>
      </c>
      <c r="BF398">
        <v>120.51565217391305</v>
      </c>
      <c r="BG398">
        <v>120.51565217391305</v>
      </c>
      <c r="BH398">
        <v>902.3</v>
      </c>
      <c r="BI398">
        <v>120.51565217391305</v>
      </c>
      <c r="BJ398">
        <v>1265.4782608695652</v>
      </c>
      <c r="BK398">
        <v>153.61111111111109</v>
      </c>
      <c r="BL398">
        <v>5531.9999999999991</v>
      </c>
      <c r="BM398">
        <v>4227.3</v>
      </c>
      <c r="BN398">
        <v>887.04000000000656</v>
      </c>
      <c r="BO398">
        <v>439.59999999999997</v>
      </c>
      <c r="BP398">
        <v>1009.2173913044247</v>
      </c>
      <c r="BQ398">
        <v>138.59299999999999</v>
      </c>
      <c r="BR398">
        <v>69.385217391304352</v>
      </c>
      <c r="BS398">
        <v>2887417.4</v>
      </c>
      <c r="BT398">
        <v>29823.219999999772</v>
      </c>
      <c r="BU398" s="13" t="str">
        <f>WSP[[#This Row],[Tier]]&amp;" - "&amp;DOLLAR(WSP[[#This Row],[United States]],2)&amp;" USD"</f>
        <v>396 - $138.59 USD</v>
      </c>
    </row>
    <row r="399" spans="1:73" x14ac:dyDescent="0.25">
      <c r="A399">
        <v>397</v>
      </c>
      <c r="B399">
        <v>138.94299999999998</v>
      </c>
      <c r="C399">
        <v>10560.199999999999</v>
      </c>
      <c r="D399">
        <v>869.05</v>
      </c>
      <c r="E399">
        <v>183.08181818181814</v>
      </c>
      <c r="F399">
        <v>120.82000000000001</v>
      </c>
      <c r="G399">
        <v>12225.5</v>
      </c>
      <c r="H399">
        <v>120.82000000000001</v>
      </c>
      <c r="I399">
        <v>277.2</v>
      </c>
      <c r="J399">
        <v>181.2391304347826</v>
      </c>
      <c r="K399">
        <v>138.94299999999998</v>
      </c>
      <c r="L399">
        <v>76405</v>
      </c>
      <c r="M399" t="s">
        <v>530</v>
      </c>
      <c r="N399">
        <v>208880</v>
      </c>
      <c r="O399">
        <v>69475</v>
      </c>
      <c r="P399">
        <v>833.69999999999993</v>
      </c>
      <c r="Q399">
        <v>120.82000000000001</v>
      </c>
      <c r="R399">
        <v>2415.9130434782605</v>
      </c>
      <c r="S399">
        <v>692.39130434782612</v>
      </c>
      <c r="T399">
        <v>885.67499999999995</v>
      </c>
      <c r="U399">
        <v>120.82000000000001</v>
      </c>
      <c r="V399">
        <v>120.82000000000001</v>
      </c>
      <c r="W399">
        <v>120.82000000000001</v>
      </c>
      <c r="X399">
        <v>120.82000000000001</v>
      </c>
      <c r="Y399">
        <v>120.82000000000001</v>
      </c>
      <c r="Z399">
        <v>1560.6499999999999</v>
      </c>
      <c r="AA399">
        <v>24159.130434782608</v>
      </c>
      <c r="AB399">
        <v>18062.8</v>
      </c>
      <c r="AC399">
        <v>3828.9999999999995</v>
      </c>
      <c r="AD399">
        <v>1368500</v>
      </c>
      <c r="AE399">
        <v>120.82000000000001</v>
      </c>
      <c r="AF399">
        <v>673.75</v>
      </c>
      <c r="AG399">
        <v>120.82000000000001</v>
      </c>
      <c r="AH399">
        <v>13233.333333333332</v>
      </c>
      <c r="AI399">
        <v>20771.8</v>
      </c>
      <c r="AJ399">
        <v>124981.81818181816</v>
      </c>
      <c r="AK399">
        <v>120.82000000000001</v>
      </c>
      <c r="AL399">
        <v>153.93518518518516</v>
      </c>
      <c r="AM399">
        <v>324.40434782608281</v>
      </c>
      <c r="AN399">
        <v>120.82000000000001</v>
      </c>
      <c r="AO399">
        <v>423.84999999999997</v>
      </c>
      <c r="AP399">
        <v>120.82000000000001</v>
      </c>
      <c r="AQ399">
        <v>41509.299999999996</v>
      </c>
      <c r="AR399">
        <v>1909.6</v>
      </c>
      <c r="AS399">
        <v>120.82000000000001</v>
      </c>
      <c r="AT399">
        <v>152.91499999999999</v>
      </c>
      <c r="AU399">
        <v>723.24</v>
      </c>
      <c r="AV399">
        <v>13129.55</v>
      </c>
      <c r="AW399">
        <v>375.16500000000298</v>
      </c>
      <c r="AX399">
        <v>5697.2999999999993</v>
      </c>
      <c r="AY399">
        <v>302.51565217391305</v>
      </c>
      <c r="AZ399">
        <v>120.82000000000001</v>
      </c>
      <c r="BA399">
        <v>501.61999999999227</v>
      </c>
      <c r="BB399">
        <v>433.75652173913642</v>
      </c>
      <c r="BC399">
        <v>4893.304347826087</v>
      </c>
      <c r="BD399">
        <v>271.25</v>
      </c>
      <c r="BE399">
        <v>136.33644859813083</v>
      </c>
      <c r="BF399">
        <v>120.82000000000001</v>
      </c>
      <c r="BG399">
        <v>120.82000000000001</v>
      </c>
      <c r="BH399">
        <v>904.05</v>
      </c>
      <c r="BI399">
        <v>120.82000000000001</v>
      </c>
      <c r="BJ399">
        <v>1268.5217391304348</v>
      </c>
      <c r="BK399">
        <v>153.93518518518516</v>
      </c>
      <c r="BL399">
        <v>5547.333333333333</v>
      </c>
      <c r="BM399">
        <v>4237.8</v>
      </c>
      <c r="BN399">
        <v>889.28000000000657</v>
      </c>
      <c r="BO399">
        <v>440.82499999999999</v>
      </c>
      <c r="BP399">
        <v>1011.8043478261642</v>
      </c>
      <c r="BQ399">
        <v>138.94299999999998</v>
      </c>
      <c r="BR399">
        <v>69.537391304347821</v>
      </c>
      <c r="BS399">
        <v>2894709.3</v>
      </c>
      <c r="BT399">
        <v>29898.539999999772</v>
      </c>
      <c r="BU399" s="13" t="str">
        <f>WSP[[#This Row],[Tier]]&amp;" - "&amp;DOLLAR(WSP[[#This Row],[United States]],2)&amp;" USD"</f>
        <v>397 - $138.94 USD</v>
      </c>
    </row>
    <row r="400" spans="1:73" x14ac:dyDescent="0.25">
      <c r="A400">
        <v>398</v>
      </c>
      <c r="B400">
        <v>139.29300000000001</v>
      </c>
      <c r="C400">
        <v>10586.8</v>
      </c>
      <c r="D400">
        <v>870.8</v>
      </c>
      <c r="E400">
        <v>183.55909090909088</v>
      </c>
      <c r="F400">
        <v>121.12434782608696</v>
      </c>
      <c r="G400">
        <v>12257</v>
      </c>
      <c r="H400">
        <v>121.12434782608696</v>
      </c>
      <c r="I400">
        <v>277.89999999999998</v>
      </c>
      <c r="J400">
        <v>181.69565217391306</v>
      </c>
      <c r="K400">
        <v>139.29300000000001</v>
      </c>
      <c r="L400">
        <v>76580</v>
      </c>
      <c r="M400" t="s">
        <v>530</v>
      </c>
      <c r="N400">
        <v>209230</v>
      </c>
      <c r="O400">
        <v>69650</v>
      </c>
      <c r="P400">
        <v>835.8</v>
      </c>
      <c r="Q400">
        <v>121.12434782608696</v>
      </c>
      <c r="R400">
        <v>2422</v>
      </c>
      <c r="S400">
        <v>693.91304347826087</v>
      </c>
      <c r="T400">
        <v>887.94999999999993</v>
      </c>
      <c r="U400">
        <v>121.12434782608696</v>
      </c>
      <c r="V400">
        <v>121.12434782608696</v>
      </c>
      <c r="W400">
        <v>121.12434782608696</v>
      </c>
      <c r="X400">
        <v>121.12434782608696</v>
      </c>
      <c r="Y400">
        <v>121.12434782608696</v>
      </c>
      <c r="Z400">
        <v>1565.1999999999998</v>
      </c>
      <c r="AA400">
        <v>24220</v>
      </c>
      <c r="AB400">
        <v>18108.3</v>
      </c>
      <c r="AC400">
        <v>3835.9999999999995</v>
      </c>
      <c r="AD400">
        <v>1372000</v>
      </c>
      <c r="AE400">
        <v>121.12434782608696</v>
      </c>
      <c r="AF400">
        <v>675.5</v>
      </c>
      <c r="AG400">
        <v>121.12434782608696</v>
      </c>
      <c r="AH400">
        <v>13266.666666666664</v>
      </c>
      <c r="AI400">
        <v>20824.3</v>
      </c>
      <c r="AJ400">
        <v>125299.99999999999</v>
      </c>
      <c r="AK400">
        <v>121.12434782608696</v>
      </c>
      <c r="AL400">
        <v>154.25925925925924</v>
      </c>
      <c r="AM400">
        <v>325.22608695651763</v>
      </c>
      <c r="AN400">
        <v>121.12434782608696</v>
      </c>
      <c r="AO400">
        <v>424.9</v>
      </c>
      <c r="AP400">
        <v>121.12434782608696</v>
      </c>
      <c r="AQ400">
        <v>41614.299999999996</v>
      </c>
      <c r="AR400">
        <v>1914.4999999999998</v>
      </c>
      <c r="AS400">
        <v>121.12434782608696</v>
      </c>
      <c r="AT400">
        <v>153.26499999999999</v>
      </c>
      <c r="AU400">
        <v>724.64</v>
      </c>
      <c r="AV400">
        <v>13162.8</v>
      </c>
      <c r="AW400">
        <v>376.11000000000297</v>
      </c>
      <c r="AX400">
        <v>5711.2999999999993</v>
      </c>
      <c r="AY400">
        <v>303.12434782608699</v>
      </c>
      <c r="AZ400">
        <v>121.12434782608696</v>
      </c>
      <c r="BA400">
        <v>502.87999999999221</v>
      </c>
      <c r="BB400">
        <v>434.85217391304951</v>
      </c>
      <c r="BC400">
        <v>4905.478260869565</v>
      </c>
      <c r="BD400">
        <v>271.59999999999997</v>
      </c>
      <c r="BE400">
        <v>136.66355140186914</v>
      </c>
      <c r="BF400">
        <v>121.12434782608696</v>
      </c>
      <c r="BG400">
        <v>121.12434782608696</v>
      </c>
      <c r="BH400">
        <v>905.8</v>
      </c>
      <c r="BI400">
        <v>121.12434782608696</v>
      </c>
      <c r="BJ400">
        <v>1271.5652173913045</v>
      </c>
      <c r="BK400">
        <v>154.25925925925924</v>
      </c>
      <c r="BL400">
        <v>5562.6666666666661</v>
      </c>
      <c r="BM400">
        <v>4248.3</v>
      </c>
      <c r="BN400">
        <v>891.52000000000658</v>
      </c>
      <c r="BO400">
        <v>442.04999999999995</v>
      </c>
      <c r="BP400">
        <v>1014.3913043479035</v>
      </c>
      <c r="BQ400">
        <v>139.29300000000001</v>
      </c>
      <c r="BR400">
        <v>69.689565217391305</v>
      </c>
      <c r="BS400">
        <v>2902001.1999999997</v>
      </c>
      <c r="BT400">
        <v>29973.859999999771</v>
      </c>
      <c r="BU400" s="13" t="str">
        <f>WSP[[#This Row],[Tier]]&amp;" - "&amp;DOLLAR(WSP[[#This Row],[United States]],2)&amp;" USD"</f>
        <v>398 - $139.29 USD</v>
      </c>
    </row>
    <row r="401" spans="1:73" x14ac:dyDescent="0.25">
      <c r="A401">
        <v>399</v>
      </c>
      <c r="B401">
        <v>139.643</v>
      </c>
      <c r="C401">
        <v>10613.4</v>
      </c>
      <c r="D401">
        <v>872.55</v>
      </c>
      <c r="E401">
        <v>184.0363636363636</v>
      </c>
      <c r="F401">
        <v>121.42869565217393</v>
      </c>
      <c r="G401">
        <v>12288.5</v>
      </c>
      <c r="H401">
        <v>121.42869565217393</v>
      </c>
      <c r="I401">
        <v>278.59999999999997</v>
      </c>
      <c r="J401">
        <v>182.1521739130435</v>
      </c>
      <c r="K401">
        <v>139.643</v>
      </c>
      <c r="L401">
        <v>76755</v>
      </c>
      <c r="M401" t="s">
        <v>530</v>
      </c>
      <c r="N401">
        <v>209580</v>
      </c>
      <c r="O401">
        <v>69825</v>
      </c>
      <c r="P401">
        <v>837.9</v>
      </c>
      <c r="Q401">
        <v>121.42869565217393</v>
      </c>
      <c r="R401">
        <v>2428.0869565217395</v>
      </c>
      <c r="S401">
        <v>695.43478260869563</v>
      </c>
      <c r="T401">
        <v>890.22499999999991</v>
      </c>
      <c r="U401">
        <v>121.42869565217393</v>
      </c>
      <c r="V401">
        <v>121.42869565217393</v>
      </c>
      <c r="W401">
        <v>121.42869565217393</v>
      </c>
      <c r="X401">
        <v>121.42869565217393</v>
      </c>
      <c r="Y401">
        <v>121.42869565217393</v>
      </c>
      <c r="Z401">
        <v>1569.75</v>
      </c>
      <c r="AA401">
        <v>24280.869565217392</v>
      </c>
      <c r="AB401">
        <v>18153.8</v>
      </c>
      <c r="AC401">
        <v>3842.9999999999995</v>
      </c>
      <c r="AD401">
        <v>1375500</v>
      </c>
      <c r="AE401">
        <v>121.42869565217393</v>
      </c>
      <c r="AF401">
        <v>677.25</v>
      </c>
      <c r="AG401">
        <v>121.42869565217393</v>
      </c>
      <c r="AH401">
        <v>13300</v>
      </c>
      <c r="AI401">
        <v>20876.8</v>
      </c>
      <c r="AJ401">
        <v>125618.18181818179</v>
      </c>
      <c r="AK401">
        <v>121.42869565217393</v>
      </c>
      <c r="AL401">
        <v>154.58333333333331</v>
      </c>
      <c r="AM401">
        <v>326.0478260869524</v>
      </c>
      <c r="AN401">
        <v>121.42869565217393</v>
      </c>
      <c r="AO401">
        <v>425.95</v>
      </c>
      <c r="AP401">
        <v>121.42869565217393</v>
      </c>
      <c r="AQ401">
        <v>41719.299999999996</v>
      </c>
      <c r="AR401">
        <v>1919.3999999999999</v>
      </c>
      <c r="AS401">
        <v>121.42869565217393</v>
      </c>
      <c r="AT401">
        <v>153.61499999999998</v>
      </c>
      <c r="AU401">
        <v>726.04</v>
      </c>
      <c r="AV401">
        <v>13196.05</v>
      </c>
      <c r="AW401">
        <v>377.05500000000296</v>
      </c>
      <c r="AX401">
        <v>5725.2999999999993</v>
      </c>
      <c r="AY401">
        <v>303.73304347826087</v>
      </c>
      <c r="AZ401">
        <v>121.42869565217393</v>
      </c>
      <c r="BA401">
        <v>504.1399999999922</v>
      </c>
      <c r="BB401">
        <v>435.94782608696261</v>
      </c>
      <c r="BC401">
        <v>4917.652173913043</v>
      </c>
      <c r="BD401">
        <v>271.95</v>
      </c>
      <c r="BE401">
        <v>136.99065420560746</v>
      </c>
      <c r="BF401">
        <v>121.42869565217393</v>
      </c>
      <c r="BG401">
        <v>121.42869565217393</v>
      </c>
      <c r="BH401">
        <v>907.55</v>
      </c>
      <c r="BI401">
        <v>121.42869565217393</v>
      </c>
      <c r="BJ401">
        <v>1274.608695652174</v>
      </c>
      <c r="BK401">
        <v>154.58333333333331</v>
      </c>
      <c r="BL401">
        <v>5578</v>
      </c>
      <c r="BM401">
        <v>4258.8</v>
      </c>
      <c r="BN401">
        <v>893.76000000000658</v>
      </c>
      <c r="BO401">
        <v>443.27499999999998</v>
      </c>
      <c r="BP401">
        <v>1016.978260869643</v>
      </c>
      <c r="BQ401">
        <v>139.643</v>
      </c>
      <c r="BR401">
        <v>69.841739130434789</v>
      </c>
      <c r="BS401">
        <v>2909293.0999999996</v>
      </c>
      <c r="BT401">
        <v>30049.179999999771</v>
      </c>
      <c r="BU401" s="13" t="str">
        <f>WSP[[#This Row],[Tier]]&amp;" - "&amp;DOLLAR(WSP[[#This Row],[United States]],2)&amp;" USD"</f>
        <v>399 - $139.64 USD</v>
      </c>
    </row>
    <row r="402" spans="1:73" x14ac:dyDescent="0.25">
      <c r="A402">
        <v>400</v>
      </c>
      <c r="B402">
        <v>139.99299999999999</v>
      </c>
      <c r="C402">
        <v>10640</v>
      </c>
      <c r="D402">
        <v>874.3</v>
      </c>
      <c r="E402">
        <v>184.51363636363632</v>
      </c>
      <c r="F402">
        <v>121.73304347826088</v>
      </c>
      <c r="G402">
        <v>12320</v>
      </c>
      <c r="H402">
        <v>121.73304347826088</v>
      </c>
      <c r="I402">
        <v>279.29999999999995</v>
      </c>
      <c r="J402">
        <v>182.60869565217391</v>
      </c>
      <c r="K402">
        <v>139.99299999999999</v>
      </c>
      <c r="L402">
        <v>76930</v>
      </c>
      <c r="M402" t="s">
        <v>530</v>
      </c>
      <c r="N402">
        <v>209930</v>
      </c>
      <c r="O402">
        <v>70000</v>
      </c>
      <c r="P402">
        <v>840</v>
      </c>
      <c r="Q402">
        <v>121.73304347826088</v>
      </c>
      <c r="R402">
        <v>2434.1739130434785</v>
      </c>
      <c r="S402">
        <v>696.95652173913049</v>
      </c>
      <c r="T402">
        <v>892.5</v>
      </c>
      <c r="U402">
        <v>121.73304347826088</v>
      </c>
      <c r="V402">
        <v>121.73304347826088</v>
      </c>
      <c r="W402">
        <v>121.73304347826088</v>
      </c>
      <c r="X402">
        <v>121.73304347826088</v>
      </c>
      <c r="Y402">
        <v>121.73304347826088</v>
      </c>
      <c r="Z402">
        <v>1574.3</v>
      </c>
      <c r="AA402">
        <v>24341.739130434784</v>
      </c>
      <c r="AB402">
        <v>18199.3</v>
      </c>
      <c r="AC402">
        <v>3849.9999999999995</v>
      </c>
      <c r="AD402">
        <v>1379000</v>
      </c>
      <c r="AE402">
        <v>121.73304347826088</v>
      </c>
      <c r="AF402">
        <v>679</v>
      </c>
      <c r="AG402">
        <v>121.73304347826088</v>
      </c>
      <c r="AH402">
        <v>13333.333333333332</v>
      </c>
      <c r="AI402">
        <v>20929.3</v>
      </c>
      <c r="AJ402">
        <v>125936.3636363636</v>
      </c>
      <c r="AK402">
        <v>121.73304347826088</v>
      </c>
      <c r="AL402">
        <v>154.90740740740739</v>
      </c>
      <c r="AM402">
        <v>326.86956521738722</v>
      </c>
      <c r="AN402">
        <v>121.73304347826088</v>
      </c>
      <c r="AO402">
        <v>427</v>
      </c>
      <c r="AP402">
        <v>121.73304347826088</v>
      </c>
      <c r="AQ402">
        <v>41824.299999999996</v>
      </c>
      <c r="AR402">
        <v>1924.3</v>
      </c>
      <c r="AS402">
        <v>121.73304347826088</v>
      </c>
      <c r="AT402">
        <v>153.96499999999997</v>
      </c>
      <c r="AU402">
        <v>727.43999999999994</v>
      </c>
      <c r="AV402">
        <v>13229.3</v>
      </c>
      <c r="AW402">
        <v>378.00000000000301</v>
      </c>
      <c r="AX402">
        <v>5739.2999999999993</v>
      </c>
      <c r="AY402">
        <v>304.3417391304348</v>
      </c>
      <c r="AZ402">
        <v>121.73304347826088</v>
      </c>
      <c r="BA402">
        <v>505.39999999999219</v>
      </c>
      <c r="BB402">
        <v>437.04347826087564</v>
      </c>
      <c r="BC402">
        <v>4929.826086956522</v>
      </c>
      <c r="BD402">
        <v>272.29999999999995</v>
      </c>
      <c r="BE402">
        <v>137.31775700934577</v>
      </c>
      <c r="BF402">
        <v>121.73304347826088</v>
      </c>
      <c r="BG402">
        <v>121.73304347826088</v>
      </c>
      <c r="BH402">
        <v>909.3</v>
      </c>
      <c r="BI402">
        <v>121.73304347826088</v>
      </c>
      <c r="BJ402">
        <v>1277.6521739130435</v>
      </c>
      <c r="BK402">
        <v>154.90740740740739</v>
      </c>
      <c r="BL402">
        <v>5593.333333333333</v>
      </c>
      <c r="BM402">
        <v>4269.3</v>
      </c>
      <c r="BN402">
        <v>896.00000000000659</v>
      </c>
      <c r="BO402">
        <v>444.5</v>
      </c>
      <c r="BP402">
        <v>1019.5652173913824</v>
      </c>
      <c r="BQ402">
        <v>139.99299999999999</v>
      </c>
      <c r="BR402">
        <v>69.993913043478273</v>
      </c>
      <c r="BS402">
        <v>2916585</v>
      </c>
      <c r="BT402">
        <v>30124.499999999767</v>
      </c>
      <c r="BU402" s="13" t="str">
        <f>WSP[[#This Row],[Tier]]&amp;" - "&amp;DOLLAR(WSP[[#This Row],[United States]],2)&amp;" USD"</f>
        <v>400 - $139.99 USD</v>
      </c>
    </row>
  </sheetData>
  <pageMargins left="0.7" right="0.7" top="0.75" bottom="0.75" header="0.3" footer="0.3"/>
  <pageSetup orientation="portrait" horizontalDpi="4294967293" verticalDpi="0" r:id="rId1"/>
  <tableParts count="1">
    <tablePart r:id="rId2"/>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U133"/>
  <sheetViews>
    <sheetView showGridLines="0" showRowColHeaders="0" workbookViewId="0">
      <selection activeCell="E7" sqref="E7"/>
    </sheetView>
  </sheetViews>
  <sheetFormatPr baseColWidth="10" defaultColWidth="9.140625" defaultRowHeight="15" x14ac:dyDescent="0.25"/>
  <cols>
    <col min="1" max="1" width="2.85546875" customWidth="1"/>
    <col min="2" max="2" width="4.28515625" customWidth="1"/>
    <col min="3" max="3" width="22" bestFit="1" customWidth="1"/>
    <col min="4" max="4" width="13.42578125" bestFit="1" customWidth="1"/>
    <col min="5" max="5" width="36.42578125" customWidth="1"/>
    <col min="6" max="6" width="23.140625" bestFit="1" customWidth="1"/>
    <col min="7" max="7" width="22.140625" bestFit="1" customWidth="1"/>
    <col min="8" max="8" width="23.140625" bestFit="1" customWidth="1"/>
    <col min="9" max="9" width="22.140625" bestFit="1" customWidth="1"/>
    <col min="10" max="10" width="23.140625" bestFit="1" customWidth="1"/>
    <col min="11" max="11" width="22.140625" bestFit="1" customWidth="1"/>
    <col min="12" max="12" width="23.140625" bestFit="1" customWidth="1"/>
    <col min="13" max="13" width="22.140625" bestFit="1" customWidth="1"/>
    <col min="14" max="14" width="23.140625" bestFit="1" customWidth="1"/>
    <col min="15" max="15" width="22.140625" bestFit="1" customWidth="1"/>
    <col min="16" max="16" width="23.140625" bestFit="1" customWidth="1"/>
    <col min="17" max="17" width="22.140625" bestFit="1" customWidth="1"/>
  </cols>
  <sheetData>
    <row r="2" spans="2:21" ht="17.25" x14ac:dyDescent="0.3">
      <c r="B2" s="7" t="s">
        <v>256</v>
      </c>
      <c r="C2" s="279" t="s">
        <v>239</v>
      </c>
      <c r="D2" s="280"/>
      <c r="E2" s="280"/>
      <c r="F2" s="280"/>
      <c r="G2" s="280"/>
      <c r="H2" s="280"/>
      <c r="I2" s="280"/>
      <c r="J2" s="280"/>
      <c r="K2" s="280"/>
      <c r="L2" s="280"/>
      <c r="M2" s="280"/>
      <c r="N2" s="280"/>
      <c r="O2" s="280"/>
      <c r="P2" s="280"/>
      <c r="Q2" s="280"/>
      <c r="R2" s="280"/>
      <c r="S2" s="280"/>
      <c r="T2" s="280"/>
      <c r="U2" s="280"/>
    </row>
    <row r="3" spans="2:21" s="66" customFormat="1" ht="4.5" customHeight="1" x14ac:dyDescent="0.25">
      <c r="C3" s="5"/>
      <c r="D3" s="5"/>
      <c r="E3" s="5"/>
      <c r="F3" s="5"/>
      <c r="G3" s="5"/>
      <c r="H3" s="5"/>
      <c r="I3" s="5"/>
      <c r="J3" s="5"/>
      <c r="K3" s="5"/>
      <c r="L3" s="5"/>
      <c r="M3" s="5"/>
      <c r="N3" s="5"/>
      <c r="O3" s="5"/>
      <c r="P3" s="5"/>
      <c r="Q3" s="5"/>
      <c r="R3" s="5"/>
      <c r="S3" s="5"/>
      <c r="T3" s="5"/>
      <c r="U3" s="5"/>
    </row>
    <row r="4" spans="2:21" s="66" customFormat="1" ht="17.25" x14ac:dyDescent="0.3">
      <c r="C4" s="5"/>
      <c r="D4" s="5"/>
      <c r="E4" s="5"/>
      <c r="F4" s="320" t="s">
        <v>240</v>
      </c>
      <c r="G4" s="320"/>
      <c r="H4" s="319" t="s">
        <v>241</v>
      </c>
      <c r="I4" s="320"/>
      <c r="J4" s="319" t="s">
        <v>242</v>
      </c>
      <c r="K4" s="320"/>
      <c r="L4" s="319" t="s">
        <v>243</v>
      </c>
      <c r="M4" s="320"/>
      <c r="N4" s="319" t="s">
        <v>244</v>
      </c>
      <c r="O4" s="320"/>
      <c r="P4" s="319" t="s">
        <v>245</v>
      </c>
      <c r="Q4" s="320"/>
      <c r="R4" s="5"/>
      <c r="S4" s="5"/>
      <c r="T4" s="5"/>
      <c r="U4" s="5"/>
    </row>
    <row r="5" spans="2:21" ht="17.25" x14ac:dyDescent="0.3">
      <c r="C5" s="5"/>
      <c r="D5" s="5"/>
      <c r="E5" s="111" t="s">
        <v>116</v>
      </c>
      <c r="F5" s="111" t="s">
        <v>400</v>
      </c>
      <c r="G5" s="112" t="s">
        <v>401</v>
      </c>
      <c r="H5" s="111" t="s">
        <v>400</v>
      </c>
      <c r="I5" s="112" t="s">
        <v>401</v>
      </c>
      <c r="J5" s="111" t="s">
        <v>400</v>
      </c>
      <c r="K5" s="112" t="s">
        <v>401</v>
      </c>
      <c r="L5" s="111" t="s">
        <v>400</v>
      </c>
      <c r="M5" s="112" t="s">
        <v>401</v>
      </c>
      <c r="N5" s="111" t="s">
        <v>400</v>
      </c>
      <c r="O5" s="112" t="s">
        <v>401</v>
      </c>
      <c r="P5" s="111" t="s">
        <v>400</v>
      </c>
      <c r="Q5" s="112" t="s">
        <v>401</v>
      </c>
      <c r="R5" s="1"/>
      <c r="S5" s="1"/>
      <c r="T5" s="1"/>
      <c r="U5" s="1"/>
    </row>
    <row r="6" spans="2:21" ht="16.5" x14ac:dyDescent="0.3">
      <c r="C6" s="95" t="s">
        <v>0</v>
      </c>
      <c r="D6" s="69"/>
      <c r="E6" s="69"/>
      <c r="F6" s="127"/>
      <c r="G6" s="127"/>
      <c r="H6" s="127"/>
      <c r="I6" s="127"/>
      <c r="J6" s="127"/>
      <c r="K6" s="127"/>
      <c r="L6" s="127"/>
      <c r="M6" s="127"/>
      <c r="N6" s="127"/>
      <c r="O6" s="127"/>
      <c r="P6" s="127"/>
      <c r="Q6" s="127"/>
      <c r="R6" s="1"/>
      <c r="S6" s="1"/>
      <c r="T6" s="1"/>
      <c r="U6" s="1"/>
    </row>
    <row r="7" spans="2:21" ht="16.5" x14ac:dyDescent="0.3">
      <c r="C7" s="131" t="s">
        <v>272</v>
      </c>
      <c r="D7" s="96"/>
      <c r="E7" s="71" t="s">
        <v>69</v>
      </c>
      <c r="F7" s="128" t="s">
        <v>47</v>
      </c>
      <c r="G7" s="128" t="s">
        <v>47</v>
      </c>
      <c r="H7" s="128" t="s">
        <v>47</v>
      </c>
      <c r="I7" s="128" t="s">
        <v>47</v>
      </c>
      <c r="J7" s="128" t="s">
        <v>47</v>
      </c>
      <c r="K7" s="128" t="s">
        <v>47</v>
      </c>
      <c r="L7" s="128" t="s">
        <v>47</v>
      </c>
      <c r="M7" s="128" t="s">
        <v>47</v>
      </c>
      <c r="N7" s="128" t="s">
        <v>47</v>
      </c>
      <c r="O7" s="128" t="s">
        <v>47</v>
      </c>
      <c r="P7" s="128" t="s">
        <v>47</v>
      </c>
      <c r="Q7" s="128" t="s">
        <v>47</v>
      </c>
      <c r="R7" s="1"/>
      <c r="S7" s="1"/>
      <c r="T7" s="1"/>
      <c r="U7" s="1"/>
    </row>
    <row r="8" spans="2:21" ht="16.5" x14ac:dyDescent="0.3">
      <c r="C8" s="27" t="s">
        <v>2</v>
      </c>
      <c r="D8" s="55"/>
      <c r="E8" s="71" t="s">
        <v>69</v>
      </c>
      <c r="F8" s="128" t="s">
        <v>47</v>
      </c>
      <c r="G8" s="128" t="s">
        <v>47</v>
      </c>
      <c r="H8" s="128" t="s">
        <v>47</v>
      </c>
      <c r="I8" s="128" t="s">
        <v>47</v>
      </c>
      <c r="J8" s="128" t="s">
        <v>47</v>
      </c>
      <c r="K8" s="128" t="s">
        <v>47</v>
      </c>
      <c r="L8" s="128" t="s">
        <v>47</v>
      </c>
      <c r="M8" s="128" t="s">
        <v>47</v>
      </c>
      <c r="N8" s="128" t="s">
        <v>47</v>
      </c>
      <c r="O8" s="128" t="s">
        <v>47</v>
      </c>
      <c r="P8" s="128" t="s">
        <v>47</v>
      </c>
      <c r="Q8" s="128" t="s">
        <v>47</v>
      </c>
      <c r="R8" s="1"/>
      <c r="S8" s="1"/>
      <c r="T8" s="1"/>
      <c r="U8" s="1"/>
    </row>
    <row r="9" spans="2:21" ht="16.5" x14ac:dyDescent="0.3">
      <c r="C9" s="55" t="s">
        <v>12</v>
      </c>
      <c r="D9" s="55"/>
      <c r="E9" s="71" t="s">
        <v>69</v>
      </c>
      <c r="F9" s="128" t="s">
        <v>47</v>
      </c>
      <c r="G9" s="128" t="s">
        <v>47</v>
      </c>
      <c r="H9" s="128" t="s">
        <v>47</v>
      </c>
      <c r="I9" s="128" t="s">
        <v>47</v>
      </c>
      <c r="J9" s="128" t="s">
        <v>47</v>
      </c>
      <c r="K9" s="128" t="s">
        <v>47</v>
      </c>
      <c r="L9" s="128" t="s">
        <v>47</v>
      </c>
      <c r="M9" s="128" t="s">
        <v>47</v>
      </c>
      <c r="N9" s="128" t="s">
        <v>47</v>
      </c>
      <c r="O9" s="128" t="s">
        <v>47</v>
      </c>
      <c r="P9" s="128" t="s">
        <v>47</v>
      </c>
      <c r="Q9" s="128" t="s">
        <v>47</v>
      </c>
      <c r="R9" s="1"/>
      <c r="S9" s="1"/>
      <c r="T9" s="1"/>
      <c r="U9" s="1"/>
    </row>
    <row r="10" spans="2:21" ht="16.5" x14ac:dyDescent="0.3">
      <c r="C10" s="69" t="s">
        <v>405</v>
      </c>
      <c r="D10" s="69"/>
      <c r="E10" s="69"/>
      <c r="F10" s="127"/>
      <c r="G10" s="127"/>
      <c r="H10" s="127"/>
      <c r="I10" s="127"/>
      <c r="J10" s="127"/>
      <c r="K10" s="127"/>
      <c r="L10" s="127"/>
      <c r="M10" s="127"/>
      <c r="N10" s="127"/>
      <c r="O10" s="127"/>
      <c r="P10" s="127"/>
      <c r="Q10" s="127"/>
      <c r="R10" s="1"/>
      <c r="S10" s="1"/>
      <c r="T10" s="1"/>
      <c r="U10" s="1"/>
    </row>
    <row r="11" spans="2:21" ht="16.5" x14ac:dyDescent="0.3">
      <c r="C11" s="131" t="s">
        <v>3</v>
      </c>
      <c r="D11" s="96"/>
      <c r="E11" s="71" t="s">
        <v>69</v>
      </c>
      <c r="F11" s="128" t="s">
        <v>47</v>
      </c>
      <c r="G11" s="128" t="s">
        <v>47</v>
      </c>
      <c r="H11" s="128" t="s">
        <v>47</v>
      </c>
      <c r="I11" s="128" t="s">
        <v>47</v>
      </c>
      <c r="J11" s="128" t="s">
        <v>47</v>
      </c>
      <c r="K11" s="128" t="s">
        <v>47</v>
      </c>
      <c r="L11" s="128" t="s">
        <v>47</v>
      </c>
      <c r="M11" s="128" t="s">
        <v>47</v>
      </c>
      <c r="N11" s="128" t="s">
        <v>47</v>
      </c>
      <c r="O11" s="128" t="s">
        <v>47</v>
      </c>
      <c r="P11" s="128" t="s">
        <v>47</v>
      </c>
      <c r="Q11" s="128" t="s">
        <v>47</v>
      </c>
      <c r="R11" s="1"/>
      <c r="S11" s="1"/>
      <c r="T11" s="1"/>
      <c r="U11" s="1"/>
    </row>
    <row r="12" spans="2:21" ht="16.5" x14ac:dyDescent="0.3">
      <c r="C12" s="131" t="s">
        <v>276</v>
      </c>
      <c r="D12" s="55"/>
      <c r="E12" s="71" t="s">
        <v>69</v>
      </c>
      <c r="F12" s="128" t="s">
        <v>47</v>
      </c>
      <c r="G12" s="128" t="s">
        <v>47</v>
      </c>
      <c r="H12" s="128" t="s">
        <v>47</v>
      </c>
      <c r="I12" s="128" t="s">
        <v>47</v>
      </c>
      <c r="J12" s="128" t="s">
        <v>47</v>
      </c>
      <c r="K12" s="128" t="s">
        <v>47</v>
      </c>
      <c r="L12" s="128" t="s">
        <v>47</v>
      </c>
      <c r="M12" s="128" t="s">
        <v>47</v>
      </c>
      <c r="N12" s="128" t="s">
        <v>47</v>
      </c>
      <c r="O12" s="128" t="s">
        <v>47</v>
      </c>
      <c r="P12" s="128" t="s">
        <v>47</v>
      </c>
      <c r="Q12" s="128" t="s">
        <v>47</v>
      </c>
      <c r="R12" s="1"/>
      <c r="S12" s="1"/>
      <c r="T12" s="1"/>
      <c r="U12" s="1"/>
    </row>
    <row r="13" spans="2:21" ht="16.5" x14ac:dyDescent="0.3">
      <c r="C13" s="131" t="s">
        <v>284</v>
      </c>
      <c r="D13" s="55"/>
      <c r="E13" s="71" t="s">
        <v>69</v>
      </c>
      <c r="F13" s="128" t="s">
        <v>47</v>
      </c>
      <c r="G13" s="128" t="s">
        <v>47</v>
      </c>
      <c r="H13" s="128" t="s">
        <v>47</v>
      </c>
      <c r="I13" s="128" t="s">
        <v>47</v>
      </c>
      <c r="J13" s="128" t="s">
        <v>47</v>
      </c>
      <c r="K13" s="128" t="s">
        <v>47</v>
      </c>
      <c r="L13" s="128" t="s">
        <v>47</v>
      </c>
      <c r="M13" s="128" t="s">
        <v>47</v>
      </c>
      <c r="N13" s="128" t="s">
        <v>47</v>
      </c>
      <c r="O13" s="128" t="s">
        <v>47</v>
      </c>
      <c r="P13" s="128" t="s">
        <v>47</v>
      </c>
      <c r="Q13" s="128" t="s">
        <v>47</v>
      </c>
      <c r="R13" s="1"/>
      <c r="S13" s="1"/>
      <c r="T13" s="1"/>
      <c r="U13" s="1"/>
    </row>
    <row r="14" spans="2:21" ht="16.5" x14ac:dyDescent="0.3">
      <c r="C14" s="131" t="s">
        <v>287</v>
      </c>
      <c r="D14" s="55"/>
      <c r="E14" s="71" t="s">
        <v>69</v>
      </c>
      <c r="F14" s="128" t="s">
        <v>47</v>
      </c>
      <c r="G14" s="128" t="s">
        <v>47</v>
      </c>
      <c r="H14" s="128" t="s">
        <v>47</v>
      </c>
      <c r="I14" s="128" t="s">
        <v>47</v>
      </c>
      <c r="J14" s="128" t="s">
        <v>47</v>
      </c>
      <c r="K14" s="128" t="s">
        <v>47</v>
      </c>
      <c r="L14" s="128" t="s">
        <v>47</v>
      </c>
      <c r="M14" s="128" t="s">
        <v>47</v>
      </c>
      <c r="N14" s="128" t="s">
        <v>47</v>
      </c>
      <c r="O14" s="128" t="s">
        <v>47</v>
      </c>
      <c r="P14" s="128" t="s">
        <v>47</v>
      </c>
      <c r="Q14" s="128" t="s">
        <v>47</v>
      </c>
      <c r="R14" s="1"/>
      <c r="S14" s="1"/>
      <c r="T14" s="1"/>
      <c r="U14" s="1"/>
    </row>
    <row r="15" spans="2:21" ht="16.5" x14ac:dyDescent="0.3">
      <c r="C15" s="27" t="s">
        <v>4</v>
      </c>
      <c r="D15" s="55"/>
      <c r="E15" s="71" t="s">
        <v>69</v>
      </c>
      <c r="F15" s="128" t="s">
        <v>47</v>
      </c>
      <c r="G15" s="128" t="s">
        <v>47</v>
      </c>
      <c r="H15" s="128" t="s">
        <v>47</v>
      </c>
      <c r="I15" s="128" t="s">
        <v>47</v>
      </c>
      <c r="J15" s="128" t="s">
        <v>47</v>
      </c>
      <c r="K15" s="128" t="s">
        <v>47</v>
      </c>
      <c r="L15" s="128" t="s">
        <v>47</v>
      </c>
      <c r="M15" s="128" t="s">
        <v>47</v>
      </c>
      <c r="N15" s="128" t="s">
        <v>47</v>
      </c>
      <c r="O15" s="128" t="s">
        <v>47</v>
      </c>
      <c r="P15" s="128" t="s">
        <v>47</v>
      </c>
      <c r="Q15" s="128" t="s">
        <v>47</v>
      </c>
      <c r="R15" s="1"/>
      <c r="S15" s="1"/>
      <c r="T15" s="1"/>
      <c r="U15" s="1"/>
    </row>
    <row r="16" spans="2:21" ht="16.5" x14ac:dyDescent="0.3">
      <c r="C16" s="27" t="s">
        <v>5</v>
      </c>
      <c r="D16" s="55"/>
      <c r="E16" s="71" t="s">
        <v>69</v>
      </c>
      <c r="F16" s="128" t="s">
        <v>47</v>
      </c>
      <c r="G16" s="128" t="s">
        <v>47</v>
      </c>
      <c r="H16" s="128" t="s">
        <v>47</v>
      </c>
      <c r="I16" s="128" t="s">
        <v>47</v>
      </c>
      <c r="J16" s="128" t="s">
        <v>47</v>
      </c>
      <c r="K16" s="128" t="s">
        <v>47</v>
      </c>
      <c r="L16" s="128" t="s">
        <v>47</v>
      </c>
      <c r="M16" s="128" t="s">
        <v>47</v>
      </c>
      <c r="N16" s="128" t="s">
        <v>47</v>
      </c>
      <c r="O16" s="128" t="s">
        <v>47</v>
      </c>
      <c r="P16" s="128" t="s">
        <v>47</v>
      </c>
      <c r="Q16" s="128" t="s">
        <v>47</v>
      </c>
      <c r="R16" s="1"/>
      <c r="S16" s="1"/>
      <c r="T16" s="1"/>
      <c r="U16" s="1"/>
    </row>
    <row r="17" spans="3:21" ht="16.5" x14ac:dyDescent="0.3">
      <c r="C17" s="27" t="s">
        <v>6</v>
      </c>
      <c r="D17" s="55"/>
      <c r="E17" s="71" t="s">
        <v>69</v>
      </c>
      <c r="F17" s="128" t="s">
        <v>47</v>
      </c>
      <c r="G17" s="128" t="s">
        <v>47</v>
      </c>
      <c r="H17" s="128" t="s">
        <v>47</v>
      </c>
      <c r="I17" s="128" t="s">
        <v>47</v>
      </c>
      <c r="J17" s="128" t="s">
        <v>47</v>
      </c>
      <c r="K17" s="128" t="s">
        <v>47</v>
      </c>
      <c r="L17" s="128" t="s">
        <v>47</v>
      </c>
      <c r="M17" s="128" t="s">
        <v>47</v>
      </c>
      <c r="N17" s="128" t="s">
        <v>47</v>
      </c>
      <c r="O17" s="128" t="s">
        <v>47</v>
      </c>
      <c r="P17" s="128" t="s">
        <v>47</v>
      </c>
      <c r="Q17" s="128" t="s">
        <v>47</v>
      </c>
      <c r="R17" s="1"/>
      <c r="S17" s="1"/>
      <c r="T17" s="1"/>
      <c r="U17" s="1"/>
    </row>
    <row r="18" spans="3:21" ht="16.5" x14ac:dyDescent="0.3">
      <c r="C18" s="27" t="s">
        <v>7</v>
      </c>
      <c r="D18" s="55"/>
      <c r="E18" s="71" t="s">
        <v>69</v>
      </c>
      <c r="F18" s="128" t="s">
        <v>47</v>
      </c>
      <c r="G18" s="128" t="s">
        <v>47</v>
      </c>
      <c r="H18" s="128" t="s">
        <v>47</v>
      </c>
      <c r="I18" s="128" t="s">
        <v>47</v>
      </c>
      <c r="J18" s="128" t="s">
        <v>47</v>
      </c>
      <c r="K18" s="128" t="s">
        <v>47</v>
      </c>
      <c r="L18" s="128" t="s">
        <v>47</v>
      </c>
      <c r="M18" s="128" t="s">
        <v>47</v>
      </c>
      <c r="N18" s="128" t="s">
        <v>47</v>
      </c>
      <c r="O18" s="128" t="s">
        <v>47</v>
      </c>
      <c r="P18" s="128" t="s">
        <v>47</v>
      </c>
      <c r="Q18" s="128" t="s">
        <v>47</v>
      </c>
      <c r="R18" s="1"/>
      <c r="S18" s="1"/>
      <c r="T18" s="1"/>
      <c r="U18" s="1"/>
    </row>
    <row r="19" spans="3:21" ht="16.5" x14ac:dyDescent="0.3">
      <c r="C19" s="27" t="s">
        <v>304</v>
      </c>
      <c r="D19" s="55"/>
      <c r="E19" s="71" t="s">
        <v>69</v>
      </c>
      <c r="F19" s="128" t="s">
        <v>47</v>
      </c>
      <c r="G19" s="128" t="s">
        <v>47</v>
      </c>
      <c r="H19" s="128" t="s">
        <v>47</v>
      </c>
      <c r="I19" s="128" t="s">
        <v>47</v>
      </c>
      <c r="J19" s="128" t="s">
        <v>47</v>
      </c>
      <c r="K19" s="128" t="s">
        <v>47</v>
      </c>
      <c r="L19" s="128" t="s">
        <v>47</v>
      </c>
      <c r="M19" s="128" t="s">
        <v>47</v>
      </c>
      <c r="N19" s="128" t="s">
        <v>47</v>
      </c>
      <c r="O19" s="128" t="s">
        <v>47</v>
      </c>
      <c r="P19" s="128" t="s">
        <v>47</v>
      </c>
      <c r="Q19" s="128" t="s">
        <v>47</v>
      </c>
      <c r="R19" s="1"/>
      <c r="S19" s="1"/>
      <c r="T19" s="1"/>
      <c r="U19" s="1"/>
    </row>
    <row r="20" spans="3:21" ht="16.5" x14ac:dyDescent="0.3">
      <c r="C20" s="27" t="s">
        <v>305</v>
      </c>
      <c r="D20" s="55"/>
      <c r="E20" s="71" t="s">
        <v>69</v>
      </c>
      <c r="F20" s="128" t="s">
        <v>47</v>
      </c>
      <c r="G20" s="128" t="s">
        <v>47</v>
      </c>
      <c r="H20" s="128" t="s">
        <v>47</v>
      </c>
      <c r="I20" s="128" t="s">
        <v>47</v>
      </c>
      <c r="J20" s="128" t="s">
        <v>47</v>
      </c>
      <c r="K20" s="128" t="s">
        <v>47</v>
      </c>
      <c r="L20" s="128" t="s">
        <v>47</v>
      </c>
      <c r="M20" s="128" t="s">
        <v>47</v>
      </c>
      <c r="N20" s="128" t="s">
        <v>47</v>
      </c>
      <c r="O20" s="128" t="s">
        <v>47</v>
      </c>
      <c r="P20" s="128" t="s">
        <v>47</v>
      </c>
      <c r="Q20" s="128" t="s">
        <v>47</v>
      </c>
      <c r="R20" s="1"/>
      <c r="S20" s="1"/>
      <c r="T20" s="1"/>
      <c r="U20" s="1"/>
    </row>
    <row r="21" spans="3:21" ht="16.5" x14ac:dyDescent="0.3">
      <c r="C21" s="27" t="s">
        <v>310</v>
      </c>
      <c r="D21" s="55"/>
      <c r="E21" s="71" t="s">
        <v>69</v>
      </c>
      <c r="F21" s="128" t="s">
        <v>47</v>
      </c>
      <c r="G21" s="128" t="s">
        <v>47</v>
      </c>
      <c r="H21" s="128" t="s">
        <v>47</v>
      </c>
      <c r="I21" s="128" t="s">
        <v>47</v>
      </c>
      <c r="J21" s="128" t="s">
        <v>47</v>
      </c>
      <c r="K21" s="128" t="s">
        <v>47</v>
      </c>
      <c r="L21" s="128" t="s">
        <v>47</v>
      </c>
      <c r="M21" s="128" t="s">
        <v>47</v>
      </c>
      <c r="N21" s="128" t="s">
        <v>47</v>
      </c>
      <c r="O21" s="128" t="s">
        <v>47</v>
      </c>
      <c r="P21" s="128" t="s">
        <v>47</v>
      </c>
      <c r="Q21" s="128" t="s">
        <v>47</v>
      </c>
      <c r="R21" s="1"/>
      <c r="S21" s="1"/>
      <c r="T21" s="1"/>
      <c r="U21" s="1"/>
    </row>
    <row r="22" spans="3:21" ht="16.5" x14ac:dyDescent="0.3">
      <c r="C22" s="27" t="s">
        <v>8</v>
      </c>
      <c r="D22" s="55"/>
      <c r="E22" s="71" t="s">
        <v>69</v>
      </c>
      <c r="F22" s="128" t="s">
        <v>47</v>
      </c>
      <c r="G22" s="128" t="s">
        <v>47</v>
      </c>
      <c r="H22" s="128" t="s">
        <v>47</v>
      </c>
      <c r="I22" s="128" t="s">
        <v>47</v>
      </c>
      <c r="J22" s="128" t="s">
        <v>47</v>
      </c>
      <c r="K22" s="128" t="s">
        <v>47</v>
      </c>
      <c r="L22" s="128" t="s">
        <v>47</v>
      </c>
      <c r="M22" s="128" t="s">
        <v>47</v>
      </c>
      <c r="N22" s="128" t="s">
        <v>47</v>
      </c>
      <c r="O22" s="128" t="s">
        <v>47</v>
      </c>
      <c r="P22" s="128" t="s">
        <v>47</v>
      </c>
      <c r="Q22" s="128" t="s">
        <v>47</v>
      </c>
      <c r="R22" s="1"/>
      <c r="S22" s="1"/>
      <c r="T22" s="1"/>
      <c r="U22" s="1"/>
    </row>
    <row r="23" spans="3:21" ht="16.5" x14ac:dyDescent="0.3">
      <c r="C23" s="26" t="s">
        <v>319</v>
      </c>
      <c r="D23" s="55"/>
      <c r="E23" s="71" t="s">
        <v>69</v>
      </c>
      <c r="F23" s="128" t="s">
        <v>47</v>
      </c>
      <c r="G23" s="128" t="s">
        <v>47</v>
      </c>
      <c r="H23" s="128" t="s">
        <v>47</v>
      </c>
      <c r="I23" s="128" t="s">
        <v>47</v>
      </c>
      <c r="J23" s="128" t="s">
        <v>47</v>
      </c>
      <c r="K23" s="128" t="s">
        <v>47</v>
      </c>
      <c r="L23" s="128" t="s">
        <v>47</v>
      </c>
      <c r="M23" s="128" t="s">
        <v>47</v>
      </c>
      <c r="N23" s="128" t="s">
        <v>47</v>
      </c>
      <c r="O23" s="128" t="s">
        <v>47</v>
      </c>
      <c r="P23" s="128" t="s">
        <v>47</v>
      </c>
      <c r="Q23" s="128" t="s">
        <v>47</v>
      </c>
      <c r="R23" s="1"/>
      <c r="S23" s="1"/>
      <c r="T23" s="1"/>
      <c r="U23" s="1"/>
    </row>
    <row r="24" spans="3:21" ht="16.5" x14ac:dyDescent="0.3">
      <c r="C24" s="26" t="s">
        <v>320</v>
      </c>
      <c r="D24" s="55"/>
      <c r="E24" s="71" t="s">
        <v>69</v>
      </c>
      <c r="F24" s="128" t="s">
        <v>47</v>
      </c>
      <c r="G24" s="128" t="s">
        <v>47</v>
      </c>
      <c r="H24" s="128" t="s">
        <v>47</v>
      </c>
      <c r="I24" s="128" t="s">
        <v>47</v>
      </c>
      <c r="J24" s="128" t="s">
        <v>47</v>
      </c>
      <c r="K24" s="128" t="s">
        <v>47</v>
      </c>
      <c r="L24" s="128" t="s">
        <v>47</v>
      </c>
      <c r="M24" s="128" t="s">
        <v>47</v>
      </c>
      <c r="N24" s="128" t="s">
        <v>47</v>
      </c>
      <c r="O24" s="128" t="s">
        <v>47</v>
      </c>
      <c r="P24" s="128" t="s">
        <v>47</v>
      </c>
      <c r="Q24" s="128" t="s">
        <v>47</v>
      </c>
      <c r="R24" s="1"/>
      <c r="S24" s="1"/>
      <c r="T24" s="1"/>
      <c r="U24" s="1"/>
    </row>
    <row r="25" spans="3:21" ht="16.5" x14ac:dyDescent="0.3">
      <c r="C25" s="55" t="s">
        <v>9</v>
      </c>
      <c r="D25" s="55"/>
      <c r="E25" s="71" t="s">
        <v>69</v>
      </c>
      <c r="F25" s="128" t="s">
        <v>47</v>
      </c>
      <c r="G25" s="128" t="s">
        <v>47</v>
      </c>
      <c r="H25" s="128" t="s">
        <v>47</v>
      </c>
      <c r="I25" s="128" t="s">
        <v>47</v>
      </c>
      <c r="J25" s="128" t="s">
        <v>47</v>
      </c>
      <c r="K25" s="128" t="s">
        <v>47</v>
      </c>
      <c r="L25" s="128" t="s">
        <v>47</v>
      </c>
      <c r="M25" s="128" t="s">
        <v>47</v>
      </c>
      <c r="N25" s="128" t="s">
        <v>47</v>
      </c>
      <c r="O25" s="128" t="s">
        <v>47</v>
      </c>
      <c r="P25" s="128" t="s">
        <v>47</v>
      </c>
      <c r="Q25" s="128" t="s">
        <v>47</v>
      </c>
      <c r="R25" s="1"/>
      <c r="S25" s="1"/>
      <c r="T25" s="1"/>
      <c r="U25" s="1"/>
    </row>
    <row r="26" spans="3:21" ht="16.5" x14ac:dyDescent="0.3">
      <c r="C26" s="69" t="s">
        <v>406</v>
      </c>
      <c r="D26" s="69"/>
      <c r="E26" s="69"/>
      <c r="F26" s="127"/>
      <c r="G26" s="127"/>
      <c r="H26" s="127"/>
      <c r="I26" s="127"/>
      <c r="J26" s="127"/>
      <c r="K26" s="127"/>
      <c r="L26" s="127"/>
      <c r="M26" s="127"/>
      <c r="N26" s="127"/>
      <c r="O26" s="127"/>
      <c r="P26" s="127"/>
      <c r="Q26" s="127"/>
      <c r="R26" s="1"/>
      <c r="S26" s="1"/>
      <c r="T26" s="1"/>
      <c r="U26" s="1"/>
    </row>
    <row r="27" spans="3:21" ht="16.5" x14ac:dyDescent="0.3">
      <c r="C27" s="131" t="s">
        <v>283</v>
      </c>
      <c r="D27" s="132"/>
      <c r="E27" s="71" t="s">
        <v>69</v>
      </c>
      <c r="F27" s="72" t="s">
        <v>47</v>
      </c>
      <c r="G27" s="72" t="s">
        <v>47</v>
      </c>
      <c r="H27" s="72" t="s">
        <v>47</v>
      </c>
      <c r="I27" s="72" t="s">
        <v>47</v>
      </c>
      <c r="J27" s="72" t="s">
        <v>47</v>
      </c>
      <c r="K27" s="72" t="s">
        <v>47</v>
      </c>
      <c r="L27" s="72" t="s">
        <v>47</v>
      </c>
      <c r="M27" s="72" t="s">
        <v>47</v>
      </c>
      <c r="N27" s="72" t="s">
        <v>47</v>
      </c>
      <c r="O27" s="72" t="s">
        <v>47</v>
      </c>
      <c r="P27" s="72" t="s">
        <v>47</v>
      </c>
      <c r="Q27" s="72" t="s">
        <v>47</v>
      </c>
      <c r="R27" s="1"/>
      <c r="S27" s="1"/>
      <c r="T27" s="1"/>
      <c r="U27" s="1"/>
    </row>
    <row r="28" spans="3:21" ht="16.5" x14ac:dyDescent="0.3">
      <c r="C28" s="26" t="s">
        <v>288</v>
      </c>
      <c r="D28" s="96"/>
      <c r="E28" s="71" t="s">
        <v>69</v>
      </c>
      <c r="F28" s="128" t="s">
        <v>47</v>
      </c>
      <c r="G28" s="128" t="s">
        <v>47</v>
      </c>
      <c r="H28" s="128" t="s">
        <v>47</v>
      </c>
      <c r="I28" s="128" t="s">
        <v>47</v>
      </c>
      <c r="J28" s="128" t="s">
        <v>47</v>
      </c>
      <c r="K28" s="128" t="s">
        <v>47</v>
      </c>
      <c r="L28" s="128" t="s">
        <v>47</v>
      </c>
      <c r="M28" s="128" t="s">
        <v>47</v>
      </c>
      <c r="N28" s="128" t="s">
        <v>47</v>
      </c>
      <c r="O28" s="128" t="s">
        <v>47</v>
      </c>
      <c r="P28" s="128" t="s">
        <v>47</v>
      </c>
      <c r="Q28" s="128" t="s">
        <v>47</v>
      </c>
      <c r="R28" s="1"/>
      <c r="S28" s="1"/>
      <c r="T28" s="1"/>
      <c r="U28" s="1"/>
    </row>
    <row r="29" spans="3:21" ht="16.5" x14ac:dyDescent="0.3">
      <c r="C29" s="26" t="s">
        <v>290</v>
      </c>
      <c r="D29" s="132"/>
      <c r="E29" s="71" t="s">
        <v>69</v>
      </c>
      <c r="F29" s="128" t="s">
        <v>47</v>
      </c>
      <c r="G29" s="128" t="s">
        <v>47</v>
      </c>
      <c r="H29" s="128" t="s">
        <v>47</v>
      </c>
      <c r="I29" s="128" t="s">
        <v>47</v>
      </c>
      <c r="J29" s="128" t="s">
        <v>47</v>
      </c>
      <c r="K29" s="128" t="s">
        <v>47</v>
      </c>
      <c r="L29" s="128" t="s">
        <v>47</v>
      </c>
      <c r="M29" s="128" t="s">
        <v>47</v>
      </c>
      <c r="N29" s="128" t="s">
        <v>47</v>
      </c>
      <c r="O29" s="128" t="s">
        <v>47</v>
      </c>
      <c r="P29" s="128" t="s">
        <v>47</v>
      </c>
      <c r="Q29" s="128" t="s">
        <v>47</v>
      </c>
      <c r="R29" s="1"/>
      <c r="S29" s="1"/>
      <c r="T29" s="1"/>
      <c r="U29" s="1"/>
    </row>
    <row r="30" spans="3:21" ht="16.5" x14ac:dyDescent="0.3">
      <c r="C30" s="26" t="s">
        <v>309</v>
      </c>
      <c r="D30" s="132"/>
      <c r="E30" s="71" t="s">
        <v>69</v>
      </c>
      <c r="F30" s="72" t="s">
        <v>47</v>
      </c>
      <c r="G30" s="72" t="s">
        <v>47</v>
      </c>
      <c r="H30" s="72" t="s">
        <v>47</v>
      </c>
      <c r="I30" s="72" t="s">
        <v>47</v>
      </c>
      <c r="J30" s="72" t="s">
        <v>47</v>
      </c>
      <c r="K30" s="72" t="s">
        <v>47</v>
      </c>
      <c r="L30" s="72" t="s">
        <v>47</v>
      </c>
      <c r="M30" s="72" t="s">
        <v>47</v>
      </c>
      <c r="N30" s="72" t="s">
        <v>47</v>
      </c>
      <c r="O30" s="72" t="s">
        <v>47</v>
      </c>
      <c r="P30" s="72" t="s">
        <v>47</v>
      </c>
      <c r="Q30" s="72" t="s">
        <v>47</v>
      </c>
      <c r="R30" s="1"/>
      <c r="S30" s="1"/>
      <c r="T30" s="1"/>
      <c r="U30" s="1"/>
    </row>
    <row r="31" spans="3:21" ht="16.5" x14ac:dyDescent="0.3">
      <c r="C31" s="27" t="s">
        <v>313</v>
      </c>
      <c r="D31" s="96"/>
      <c r="E31" s="71" t="s">
        <v>69</v>
      </c>
      <c r="F31" s="128" t="s">
        <v>47</v>
      </c>
      <c r="G31" s="128" t="s">
        <v>47</v>
      </c>
      <c r="H31" s="128" t="s">
        <v>47</v>
      </c>
      <c r="I31" s="128" t="s">
        <v>47</v>
      </c>
      <c r="J31" s="128" t="s">
        <v>47</v>
      </c>
      <c r="K31" s="128" t="s">
        <v>47</v>
      </c>
      <c r="L31" s="128" t="s">
        <v>47</v>
      </c>
      <c r="M31" s="128" t="s">
        <v>47</v>
      </c>
      <c r="N31" s="128" t="s">
        <v>47</v>
      </c>
      <c r="O31" s="128" t="s">
        <v>47</v>
      </c>
      <c r="P31" s="128" t="s">
        <v>47</v>
      </c>
      <c r="Q31" s="128" t="s">
        <v>47</v>
      </c>
      <c r="R31" s="1"/>
      <c r="S31" s="1"/>
      <c r="T31" s="1"/>
      <c r="U31" s="1"/>
    </row>
    <row r="32" spans="3:21" ht="16.5" x14ac:dyDescent="0.3">
      <c r="C32" s="27" t="s">
        <v>316</v>
      </c>
      <c r="D32" s="96"/>
      <c r="E32" s="71" t="s">
        <v>69</v>
      </c>
      <c r="F32" s="128" t="s">
        <v>47</v>
      </c>
      <c r="G32" s="128" t="s">
        <v>47</v>
      </c>
      <c r="H32" s="128" t="s">
        <v>47</v>
      </c>
      <c r="I32" s="128" t="s">
        <v>47</v>
      </c>
      <c r="J32" s="128" t="s">
        <v>47</v>
      </c>
      <c r="K32" s="128" t="s">
        <v>47</v>
      </c>
      <c r="L32" s="128" t="s">
        <v>47</v>
      </c>
      <c r="M32" s="128" t="s">
        <v>47</v>
      </c>
      <c r="N32" s="128" t="s">
        <v>47</v>
      </c>
      <c r="O32" s="128" t="s">
        <v>47</v>
      </c>
      <c r="P32" s="128" t="s">
        <v>47</v>
      </c>
      <c r="Q32" s="128" t="s">
        <v>47</v>
      </c>
      <c r="R32" s="1"/>
      <c r="S32" s="1"/>
      <c r="T32" s="1"/>
      <c r="U32" s="1"/>
    </row>
    <row r="33" spans="3:21" ht="16.5" x14ac:dyDescent="0.3">
      <c r="C33" s="69" t="s">
        <v>409</v>
      </c>
      <c r="D33" s="69"/>
      <c r="E33" s="69"/>
      <c r="F33" s="127"/>
      <c r="G33" s="127"/>
      <c r="H33" s="127"/>
      <c r="I33" s="127"/>
      <c r="J33" s="127"/>
      <c r="K33" s="127"/>
      <c r="L33" s="127"/>
      <c r="M33" s="127"/>
      <c r="N33" s="127"/>
      <c r="O33" s="127"/>
      <c r="P33" s="127"/>
      <c r="Q33" s="127"/>
      <c r="R33" s="1"/>
      <c r="S33" s="1"/>
      <c r="T33" s="1"/>
      <c r="U33" s="1"/>
    </row>
    <row r="34" spans="3:21" ht="16.5" x14ac:dyDescent="0.3">
      <c r="C34" s="131" t="s">
        <v>10</v>
      </c>
      <c r="D34" s="96"/>
      <c r="E34" s="71" t="s">
        <v>69</v>
      </c>
      <c r="F34" s="72" t="s">
        <v>47</v>
      </c>
      <c r="G34" s="72" t="s">
        <v>47</v>
      </c>
      <c r="H34" s="72" t="s">
        <v>47</v>
      </c>
      <c r="I34" s="72" t="s">
        <v>47</v>
      </c>
      <c r="J34" s="72" t="s">
        <v>47</v>
      </c>
      <c r="K34" s="72" t="s">
        <v>47</v>
      </c>
      <c r="L34" s="72" t="s">
        <v>47</v>
      </c>
      <c r="M34" s="72" t="s">
        <v>47</v>
      </c>
      <c r="N34" s="72" t="s">
        <v>47</v>
      </c>
      <c r="O34" s="72" t="s">
        <v>47</v>
      </c>
      <c r="P34" s="72" t="s">
        <v>47</v>
      </c>
      <c r="Q34" s="72" t="s">
        <v>47</v>
      </c>
      <c r="R34" s="1"/>
      <c r="S34" s="1"/>
      <c r="T34" s="1"/>
      <c r="U34" s="1"/>
    </row>
    <row r="35" spans="3:21" ht="16.5" x14ac:dyDescent="0.3">
      <c r="C35" s="131" t="s">
        <v>11</v>
      </c>
      <c r="D35" s="132"/>
      <c r="E35" s="71" t="s">
        <v>69</v>
      </c>
      <c r="F35" s="72" t="s">
        <v>47</v>
      </c>
      <c r="G35" s="72" t="s">
        <v>47</v>
      </c>
      <c r="H35" s="72" t="s">
        <v>47</v>
      </c>
      <c r="I35" s="72" t="s">
        <v>47</v>
      </c>
      <c r="J35" s="72" t="s">
        <v>47</v>
      </c>
      <c r="K35" s="72" t="s">
        <v>47</v>
      </c>
      <c r="L35" s="72" t="s">
        <v>47</v>
      </c>
      <c r="M35" s="72" t="s">
        <v>47</v>
      </c>
      <c r="N35" s="72" t="s">
        <v>47</v>
      </c>
      <c r="O35" s="72" t="s">
        <v>47</v>
      </c>
      <c r="P35" s="72" t="s">
        <v>47</v>
      </c>
      <c r="Q35" s="72" t="s">
        <v>47</v>
      </c>
      <c r="R35" s="1"/>
      <c r="S35" s="1"/>
      <c r="T35" s="1"/>
      <c r="U35" s="1"/>
    </row>
    <row r="36" spans="3:21" ht="16.5" x14ac:dyDescent="0.3">
      <c r="C36" s="69" t="s">
        <v>408</v>
      </c>
      <c r="D36" s="69"/>
      <c r="E36" s="69"/>
      <c r="F36" s="127"/>
      <c r="G36" s="127"/>
      <c r="H36" s="127"/>
      <c r="I36" s="127"/>
      <c r="J36" s="127"/>
      <c r="K36" s="127"/>
      <c r="L36" s="127"/>
      <c r="M36" s="127"/>
      <c r="N36" s="127"/>
      <c r="O36" s="127"/>
      <c r="P36" s="127"/>
      <c r="Q36" s="127"/>
      <c r="R36" s="1"/>
      <c r="S36" s="1"/>
      <c r="T36" s="1"/>
      <c r="U36" s="1"/>
    </row>
    <row r="37" spans="3:21" ht="16.5" x14ac:dyDescent="0.3">
      <c r="C37" s="131" t="s">
        <v>274</v>
      </c>
      <c r="D37" s="132"/>
      <c r="E37" s="71" t="s">
        <v>69</v>
      </c>
      <c r="F37" s="72" t="s">
        <v>47</v>
      </c>
      <c r="G37" s="72" t="s">
        <v>47</v>
      </c>
      <c r="H37" s="72" t="s">
        <v>47</v>
      </c>
      <c r="I37" s="72" t="s">
        <v>47</v>
      </c>
      <c r="J37" s="72" t="s">
        <v>47</v>
      </c>
      <c r="K37" s="72" t="s">
        <v>47</v>
      </c>
      <c r="L37" s="72" t="s">
        <v>47</v>
      </c>
      <c r="M37" s="72" t="s">
        <v>47</v>
      </c>
      <c r="N37" s="72" t="s">
        <v>47</v>
      </c>
      <c r="O37" s="72" t="s">
        <v>47</v>
      </c>
      <c r="P37" s="72" t="s">
        <v>47</v>
      </c>
      <c r="Q37" s="72" t="s">
        <v>47</v>
      </c>
      <c r="R37" s="1"/>
      <c r="S37" s="1"/>
      <c r="T37" s="1"/>
      <c r="U37" s="1"/>
    </row>
    <row r="38" spans="3:21" ht="16.5" x14ac:dyDescent="0.3">
      <c r="C38" s="131" t="s">
        <v>13</v>
      </c>
      <c r="D38" s="132"/>
      <c r="E38" s="71" t="s">
        <v>69</v>
      </c>
      <c r="F38" s="72" t="s">
        <v>47</v>
      </c>
      <c r="G38" s="72" t="s">
        <v>47</v>
      </c>
      <c r="H38" s="72" t="s">
        <v>47</v>
      </c>
      <c r="I38" s="72" t="s">
        <v>47</v>
      </c>
      <c r="J38" s="72" t="s">
        <v>47</v>
      </c>
      <c r="K38" s="72" t="s">
        <v>47</v>
      </c>
      <c r="L38" s="72" t="s">
        <v>47</v>
      </c>
      <c r="M38" s="72" t="s">
        <v>47</v>
      </c>
      <c r="N38" s="72" t="s">
        <v>47</v>
      </c>
      <c r="O38" s="72" t="s">
        <v>47</v>
      </c>
      <c r="P38" s="72" t="s">
        <v>47</v>
      </c>
      <c r="Q38" s="72" t="s">
        <v>47</v>
      </c>
      <c r="R38" s="1"/>
      <c r="S38" s="1"/>
      <c r="T38" s="1"/>
      <c r="U38" s="1"/>
    </row>
    <row r="39" spans="3:21" ht="16.5" x14ac:dyDescent="0.3">
      <c r="C39" s="131" t="s">
        <v>278</v>
      </c>
      <c r="D39" s="132"/>
      <c r="E39" s="71" t="s">
        <v>69</v>
      </c>
      <c r="F39" s="72" t="s">
        <v>47</v>
      </c>
      <c r="G39" s="72" t="s">
        <v>47</v>
      </c>
      <c r="H39" s="72" t="s">
        <v>47</v>
      </c>
      <c r="I39" s="72" t="s">
        <v>47</v>
      </c>
      <c r="J39" s="72" t="s">
        <v>47</v>
      </c>
      <c r="K39" s="72" t="s">
        <v>47</v>
      </c>
      <c r="L39" s="72" t="s">
        <v>47</v>
      </c>
      <c r="M39" s="72" t="s">
        <v>47</v>
      </c>
      <c r="N39" s="72" t="s">
        <v>47</v>
      </c>
      <c r="O39" s="72" t="s">
        <v>47</v>
      </c>
      <c r="P39" s="72" t="s">
        <v>47</v>
      </c>
      <c r="Q39" s="72" t="s">
        <v>47</v>
      </c>
      <c r="R39" s="1"/>
      <c r="S39" s="1"/>
      <c r="T39" s="1"/>
      <c r="U39" s="1"/>
    </row>
    <row r="40" spans="3:21" ht="16.5" x14ac:dyDescent="0.3">
      <c r="C40" s="131" t="s">
        <v>279</v>
      </c>
      <c r="D40" s="132"/>
      <c r="E40" s="71" t="s">
        <v>69</v>
      </c>
      <c r="F40" s="72" t="s">
        <v>47</v>
      </c>
      <c r="G40" s="72" t="s">
        <v>47</v>
      </c>
      <c r="H40" s="72" t="s">
        <v>47</v>
      </c>
      <c r="I40" s="72" t="s">
        <v>47</v>
      </c>
      <c r="J40" s="72" t="s">
        <v>47</v>
      </c>
      <c r="K40" s="72" t="s">
        <v>47</v>
      </c>
      <c r="L40" s="72" t="s">
        <v>47</v>
      </c>
      <c r="M40" s="72" t="s">
        <v>47</v>
      </c>
      <c r="N40" s="72" t="s">
        <v>47</v>
      </c>
      <c r="O40" s="72" t="s">
        <v>47</v>
      </c>
      <c r="P40" s="72" t="s">
        <v>47</v>
      </c>
      <c r="Q40" s="72" t="s">
        <v>47</v>
      </c>
      <c r="R40" s="1"/>
      <c r="S40" s="1"/>
      <c r="T40" s="1"/>
      <c r="U40" s="1"/>
    </row>
    <row r="41" spans="3:21" ht="16.5" x14ac:dyDescent="0.3">
      <c r="C41" s="69" t="s">
        <v>410</v>
      </c>
      <c r="D41" s="69"/>
      <c r="E41" s="69"/>
      <c r="F41" s="127"/>
      <c r="G41" s="127"/>
      <c r="H41" s="127"/>
      <c r="I41" s="127"/>
      <c r="J41" s="127"/>
      <c r="K41" s="127"/>
      <c r="L41" s="127"/>
      <c r="M41" s="127"/>
      <c r="N41" s="127"/>
      <c r="O41" s="127"/>
      <c r="P41" s="127"/>
      <c r="Q41" s="127"/>
      <c r="R41" s="1"/>
      <c r="S41" s="1"/>
      <c r="T41" s="1"/>
      <c r="U41" s="1"/>
    </row>
    <row r="42" spans="3:21" ht="16.5" x14ac:dyDescent="0.3">
      <c r="C42" s="131" t="s">
        <v>295</v>
      </c>
      <c r="D42" s="132"/>
      <c r="E42" s="71" t="s">
        <v>69</v>
      </c>
      <c r="F42" s="72" t="s">
        <v>47</v>
      </c>
      <c r="G42" s="72" t="s">
        <v>47</v>
      </c>
      <c r="H42" s="72" t="s">
        <v>47</v>
      </c>
      <c r="I42" s="72" t="s">
        <v>47</v>
      </c>
      <c r="J42" s="72" t="s">
        <v>47</v>
      </c>
      <c r="K42" s="72" t="s">
        <v>47</v>
      </c>
      <c r="L42" s="72" t="s">
        <v>47</v>
      </c>
      <c r="M42" s="72" t="s">
        <v>47</v>
      </c>
      <c r="N42" s="72" t="s">
        <v>47</v>
      </c>
      <c r="O42" s="72" t="s">
        <v>47</v>
      </c>
      <c r="P42" s="72" t="s">
        <v>47</v>
      </c>
      <c r="Q42" s="72" t="s">
        <v>47</v>
      </c>
      <c r="R42" s="1"/>
      <c r="S42" s="1"/>
      <c r="T42" s="1"/>
      <c r="U42" s="1"/>
    </row>
    <row r="43" spans="3:21" ht="16.5" x14ac:dyDescent="0.3">
      <c r="C43" s="69" t="s">
        <v>411</v>
      </c>
      <c r="D43" s="69"/>
      <c r="E43" s="69"/>
      <c r="F43" s="127"/>
      <c r="G43" s="127"/>
      <c r="H43" s="127"/>
      <c r="I43" s="127"/>
      <c r="J43" s="127"/>
      <c r="K43" s="127"/>
      <c r="L43" s="127"/>
      <c r="M43" s="127"/>
      <c r="N43" s="127"/>
      <c r="O43" s="127"/>
      <c r="P43" s="127"/>
      <c r="Q43" s="127"/>
      <c r="R43" s="1"/>
      <c r="S43" s="1"/>
      <c r="T43" s="1"/>
      <c r="U43" s="1"/>
    </row>
    <row r="44" spans="3:21" ht="16.5" x14ac:dyDescent="0.3">
      <c r="C44" s="260" t="s">
        <v>508</v>
      </c>
      <c r="D44" s="261"/>
      <c r="E44" s="71" t="s">
        <v>69</v>
      </c>
      <c r="F44" s="72" t="s">
        <v>47</v>
      </c>
      <c r="G44" s="72" t="s">
        <v>47</v>
      </c>
      <c r="H44" s="72" t="s">
        <v>47</v>
      </c>
      <c r="I44" s="72" t="s">
        <v>47</v>
      </c>
      <c r="J44" s="72" t="s">
        <v>47</v>
      </c>
      <c r="K44" s="72" t="s">
        <v>47</v>
      </c>
      <c r="L44" s="72" t="s">
        <v>47</v>
      </c>
      <c r="M44" s="72" t="s">
        <v>47</v>
      </c>
      <c r="N44" s="72" t="s">
        <v>47</v>
      </c>
      <c r="O44" s="72" t="s">
        <v>47</v>
      </c>
      <c r="P44" s="72" t="s">
        <v>47</v>
      </c>
      <c r="Q44" s="72" t="s">
        <v>47</v>
      </c>
      <c r="R44" s="1"/>
      <c r="S44" s="1"/>
      <c r="T44" s="1"/>
      <c r="U44" s="1"/>
    </row>
    <row r="45" spans="3:21" ht="16.5" x14ac:dyDescent="0.3">
      <c r="C45" s="131" t="s">
        <v>404</v>
      </c>
      <c r="D45" s="132"/>
      <c r="E45" s="71" t="s">
        <v>69</v>
      </c>
      <c r="F45" s="72" t="s">
        <v>47</v>
      </c>
      <c r="G45" s="72" t="s">
        <v>47</v>
      </c>
      <c r="H45" s="72" t="s">
        <v>47</v>
      </c>
      <c r="I45" s="72" t="s">
        <v>47</v>
      </c>
      <c r="J45" s="72" t="s">
        <v>47</v>
      </c>
      <c r="K45" s="72" t="s">
        <v>47</v>
      </c>
      <c r="L45" s="72" t="s">
        <v>47</v>
      </c>
      <c r="M45" s="72" t="s">
        <v>47</v>
      </c>
      <c r="N45" s="72" t="s">
        <v>47</v>
      </c>
      <c r="O45" s="72" t="s">
        <v>47</v>
      </c>
      <c r="P45" s="72" t="s">
        <v>47</v>
      </c>
      <c r="Q45" s="72" t="s">
        <v>47</v>
      </c>
      <c r="R45" s="1"/>
      <c r="S45" s="1"/>
      <c r="T45" s="1"/>
      <c r="U45" s="1"/>
    </row>
    <row r="46" spans="3:21" ht="16.5" x14ac:dyDescent="0.3">
      <c r="C46" s="131" t="s">
        <v>292</v>
      </c>
      <c r="D46" s="132"/>
      <c r="E46" s="71" t="s">
        <v>69</v>
      </c>
      <c r="F46" s="72" t="s">
        <v>47</v>
      </c>
      <c r="G46" s="72" t="s">
        <v>47</v>
      </c>
      <c r="H46" s="72" t="s">
        <v>47</v>
      </c>
      <c r="I46" s="72" t="s">
        <v>47</v>
      </c>
      <c r="J46" s="72" t="s">
        <v>47</v>
      </c>
      <c r="K46" s="72" t="s">
        <v>47</v>
      </c>
      <c r="L46" s="72" t="s">
        <v>47</v>
      </c>
      <c r="M46" s="72" t="s">
        <v>47</v>
      </c>
      <c r="N46" s="72" t="s">
        <v>47</v>
      </c>
      <c r="O46" s="72" t="s">
        <v>47</v>
      </c>
      <c r="P46" s="72" t="s">
        <v>47</v>
      </c>
      <c r="Q46" s="72" t="s">
        <v>47</v>
      </c>
      <c r="R46" s="1"/>
      <c r="S46" s="1"/>
      <c r="T46" s="1"/>
      <c r="U46" s="1"/>
    </row>
    <row r="47" spans="3:21" ht="16.5" x14ac:dyDescent="0.3">
      <c r="C47" s="131" t="s">
        <v>315</v>
      </c>
      <c r="D47" s="132"/>
      <c r="E47" s="71" t="s">
        <v>69</v>
      </c>
      <c r="F47" s="72" t="s">
        <v>47</v>
      </c>
      <c r="G47" s="72" t="s">
        <v>47</v>
      </c>
      <c r="H47" s="72" t="s">
        <v>47</v>
      </c>
      <c r="I47" s="72" t="s">
        <v>47</v>
      </c>
      <c r="J47" s="72" t="s">
        <v>47</v>
      </c>
      <c r="K47" s="72" t="s">
        <v>47</v>
      </c>
      <c r="L47" s="72" t="s">
        <v>47</v>
      </c>
      <c r="M47" s="72" t="s">
        <v>47</v>
      </c>
      <c r="N47" s="72" t="s">
        <v>47</v>
      </c>
      <c r="O47" s="72" t="s">
        <v>47</v>
      </c>
      <c r="P47" s="72" t="s">
        <v>47</v>
      </c>
      <c r="Q47" s="72" t="s">
        <v>47</v>
      </c>
      <c r="R47" s="1"/>
      <c r="S47" s="1"/>
      <c r="T47" s="1"/>
      <c r="U47" s="1"/>
    </row>
    <row r="48" spans="3:21" ht="16.5" x14ac:dyDescent="0.3">
      <c r="C48" s="131" t="s">
        <v>346</v>
      </c>
      <c r="D48" s="132"/>
      <c r="E48" s="71" t="s">
        <v>69</v>
      </c>
      <c r="F48" s="72" t="s">
        <v>47</v>
      </c>
      <c r="G48" s="72" t="s">
        <v>47</v>
      </c>
      <c r="H48" s="72" t="s">
        <v>47</v>
      </c>
      <c r="I48" s="72" t="s">
        <v>47</v>
      </c>
      <c r="J48" s="72" t="s">
        <v>47</v>
      </c>
      <c r="K48" s="72" t="s">
        <v>47</v>
      </c>
      <c r="L48" s="72" t="s">
        <v>47</v>
      </c>
      <c r="M48" s="72" t="s">
        <v>47</v>
      </c>
      <c r="N48" s="72" t="s">
        <v>47</v>
      </c>
      <c r="O48" s="72" t="s">
        <v>47</v>
      </c>
      <c r="P48" s="72" t="s">
        <v>47</v>
      </c>
      <c r="Q48" s="72" t="s">
        <v>47</v>
      </c>
      <c r="R48" s="1"/>
      <c r="S48" s="1"/>
      <c r="T48" s="1"/>
      <c r="U48" s="1"/>
    </row>
    <row r="49" spans="3:21" ht="16.5" x14ac:dyDescent="0.3">
      <c r="C49" s="131" t="s">
        <v>321</v>
      </c>
      <c r="D49" s="132"/>
      <c r="E49" s="71" t="s">
        <v>69</v>
      </c>
      <c r="F49" s="72" t="s">
        <v>47</v>
      </c>
      <c r="G49" s="72" t="s">
        <v>47</v>
      </c>
      <c r="H49" s="72" t="s">
        <v>47</v>
      </c>
      <c r="I49" s="72" t="s">
        <v>47</v>
      </c>
      <c r="J49" s="72" t="s">
        <v>47</v>
      </c>
      <c r="K49" s="72" t="s">
        <v>47</v>
      </c>
      <c r="L49" s="72" t="s">
        <v>47</v>
      </c>
      <c r="M49" s="72" t="s">
        <v>47</v>
      </c>
      <c r="N49" s="72" t="s">
        <v>47</v>
      </c>
      <c r="O49" s="72" t="s">
        <v>47</v>
      </c>
      <c r="P49" s="72" t="s">
        <v>47</v>
      </c>
      <c r="Q49" s="72" t="s">
        <v>47</v>
      </c>
      <c r="R49" s="1"/>
      <c r="S49" s="1"/>
      <c r="T49" s="1"/>
      <c r="U49" s="1"/>
    </row>
    <row r="50" spans="3:21" ht="16.5" x14ac:dyDescent="0.3">
      <c r="C50" s="69" t="s">
        <v>407</v>
      </c>
      <c r="D50" s="69"/>
      <c r="E50" s="69"/>
      <c r="F50" s="127"/>
      <c r="G50" s="127"/>
      <c r="H50" s="127"/>
      <c r="I50" s="127"/>
      <c r="J50" s="127"/>
      <c r="K50" s="127"/>
      <c r="L50" s="127"/>
      <c r="M50" s="127"/>
      <c r="N50" s="127"/>
      <c r="O50" s="127"/>
      <c r="P50" s="127"/>
      <c r="Q50" s="127"/>
      <c r="R50" s="1"/>
      <c r="S50" s="1"/>
      <c r="T50" s="1"/>
      <c r="U50" s="1"/>
    </row>
    <row r="51" spans="3:21" ht="16.5" x14ac:dyDescent="0.3">
      <c r="C51" s="131" t="s">
        <v>294</v>
      </c>
      <c r="D51" s="96"/>
      <c r="E51" s="71" t="s">
        <v>69</v>
      </c>
      <c r="F51" s="72" t="s">
        <v>47</v>
      </c>
      <c r="G51" s="72" t="s">
        <v>47</v>
      </c>
      <c r="H51" s="72" t="s">
        <v>47</v>
      </c>
      <c r="I51" s="72" t="s">
        <v>47</v>
      </c>
      <c r="J51" s="72" t="s">
        <v>47</v>
      </c>
      <c r="K51" s="72" t="s">
        <v>47</v>
      </c>
      <c r="L51" s="72" t="s">
        <v>47</v>
      </c>
      <c r="M51" s="72" t="s">
        <v>47</v>
      </c>
      <c r="N51" s="72" t="s">
        <v>47</v>
      </c>
      <c r="O51" s="72" t="s">
        <v>47</v>
      </c>
      <c r="P51" s="72" t="s">
        <v>47</v>
      </c>
      <c r="Q51" s="72" t="s">
        <v>47</v>
      </c>
      <c r="R51" s="1"/>
      <c r="S51" s="1"/>
      <c r="T51" s="1"/>
      <c r="U51" s="1"/>
    </row>
    <row r="52" spans="3:21" ht="16.5" x14ac:dyDescent="0.3">
      <c r="C52" s="131" t="s">
        <v>314</v>
      </c>
      <c r="D52" s="96"/>
      <c r="E52" s="71" t="s">
        <v>69</v>
      </c>
      <c r="F52" s="72" t="s">
        <v>47</v>
      </c>
      <c r="G52" s="72" t="s">
        <v>47</v>
      </c>
      <c r="H52" s="72" t="s">
        <v>47</v>
      </c>
      <c r="I52" s="72" t="s">
        <v>47</v>
      </c>
      <c r="J52" s="72" t="s">
        <v>47</v>
      </c>
      <c r="K52" s="72" t="s">
        <v>47</v>
      </c>
      <c r="L52" s="72" t="s">
        <v>47</v>
      </c>
      <c r="M52" s="72" t="s">
        <v>47</v>
      </c>
      <c r="N52" s="72" t="s">
        <v>47</v>
      </c>
      <c r="O52" s="72" t="s">
        <v>47</v>
      </c>
      <c r="P52" s="72" t="s">
        <v>47</v>
      </c>
      <c r="Q52" s="72" t="s">
        <v>47</v>
      </c>
      <c r="R52" s="1"/>
      <c r="S52" s="1"/>
      <c r="T52" s="1"/>
      <c r="U52" s="1"/>
    </row>
    <row r="53" spans="3:21" ht="16.5" x14ac:dyDescent="0.3">
      <c r="C53" s="131" t="s">
        <v>318</v>
      </c>
      <c r="D53" s="96"/>
      <c r="E53" s="71" t="s">
        <v>69</v>
      </c>
      <c r="F53" s="72" t="s">
        <v>47</v>
      </c>
      <c r="G53" s="72" t="s">
        <v>47</v>
      </c>
      <c r="H53" s="72" t="s">
        <v>47</v>
      </c>
      <c r="I53" s="72" t="s">
        <v>47</v>
      </c>
      <c r="J53" s="72" t="s">
        <v>47</v>
      </c>
      <c r="K53" s="72" t="s">
        <v>47</v>
      </c>
      <c r="L53" s="72" t="s">
        <v>47</v>
      </c>
      <c r="M53" s="72" t="s">
        <v>47</v>
      </c>
      <c r="N53" s="72" t="s">
        <v>47</v>
      </c>
      <c r="O53" s="72" t="s">
        <v>47</v>
      </c>
      <c r="P53" s="72" t="s">
        <v>47</v>
      </c>
      <c r="Q53" s="72" t="s">
        <v>47</v>
      </c>
      <c r="R53" s="1"/>
      <c r="S53" s="1"/>
      <c r="T53" s="1"/>
      <c r="U53" s="1"/>
    </row>
    <row r="54" spans="3:21" ht="16.5" x14ac:dyDescent="0.3">
      <c r="C54" s="131" t="s">
        <v>324</v>
      </c>
      <c r="D54" s="96"/>
      <c r="E54" s="71" t="s">
        <v>69</v>
      </c>
      <c r="F54" s="72" t="s">
        <v>47</v>
      </c>
      <c r="G54" s="72" t="s">
        <v>47</v>
      </c>
      <c r="H54" s="72" t="s">
        <v>47</v>
      </c>
      <c r="I54" s="72" t="s">
        <v>47</v>
      </c>
      <c r="J54" s="72" t="s">
        <v>47</v>
      </c>
      <c r="K54" s="72" t="s">
        <v>47</v>
      </c>
      <c r="L54" s="72" t="s">
        <v>47</v>
      </c>
      <c r="M54" s="72" t="s">
        <v>47</v>
      </c>
      <c r="N54" s="72" t="s">
        <v>47</v>
      </c>
      <c r="O54" s="72" t="s">
        <v>47</v>
      </c>
      <c r="P54" s="72" t="s">
        <v>47</v>
      </c>
      <c r="Q54" s="72" t="s">
        <v>47</v>
      </c>
      <c r="R54" s="1"/>
      <c r="S54" s="1"/>
      <c r="T54" s="1"/>
      <c r="U54" s="1"/>
    </row>
    <row r="55" spans="3:21" ht="16.5" x14ac:dyDescent="0.3">
      <c r="C55" s="131" t="s">
        <v>326</v>
      </c>
      <c r="D55" s="132"/>
      <c r="E55" s="71" t="s">
        <v>69</v>
      </c>
      <c r="F55" s="72" t="s">
        <v>47</v>
      </c>
      <c r="G55" s="72" t="s">
        <v>47</v>
      </c>
      <c r="H55" s="72" t="s">
        <v>47</v>
      </c>
      <c r="I55" s="72" t="s">
        <v>47</v>
      </c>
      <c r="J55" s="72" t="s">
        <v>47</v>
      </c>
      <c r="K55" s="72" t="s">
        <v>47</v>
      </c>
      <c r="L55" s="72" t="s">
        <v>47</v>
      </c>
      <c r="M55" s="72" t="s">
        <v>47</v>
      </c>
      <c r="N55" s="72" t="s">
        <v>47</v>
      </c>
      <c r="O55" s="72" t="s">
        <v>47</v>
      </c>
      <c r="P55" s="72" t="s">
        <v>47</v>
      </c>
      <c r="Q55" s="72" t="s">
        <v>47</v>
      </c>
      <c r="R55" s="1"/>
      <c r="S55" s="1"/>
      <c r="T55" s="1"/>
      <c r="U55" s="1"/>
    </row>
    <row r="56" spans="3:21" ht="16.5" x14ac:dyDescent="0.3">
      <c r="C56" s="1"/>
      <c r="D56" s="1"/>
      <c r="E56" s="1"/>
      <c r="F56" s="1"/>
      <c r="G56" s="1"/>
      <c r="H56" s="1"/>
      <c r="I56" s="1"/>
      <c r="J56" s="1"/>
      <c r="K56" s="1"/>
      <c r="L56" s="1"/>
      <c r="M56" s="1"/>
      <c r="N56" s="1"/>
      <c r="O56" s="1"/>
      <c r="P56" s="1"/>
      <c r="Q56" s="1"/>
      <c r="R56" s="1"/>
      <c r="S56" s="1"/>
      <c r="T56" s="1"/>
      <c r="U56" s="1"/>
    </row>
    <row r="57" spans="3:21" ht="17.25" x14ac:dyDescent="0.3">
      <c r="C57" s="280" t="s">
        <v>257</v>
      </c>
      <c r="D57" s="280"/>
      <c r="E57" s="280"/>
      <c r="F57" s="280"/>
      <c r="G57" s="280"/>
      <c r="H57" s="280"/>
      <c r="I57" s="280"/>
      <c r="J57" s="280"/>
      <c r="K57" s="280"/>
      <c r="L57" s="280"/>
      <c r="M57" s="280"/>
      <c r="N57" s="1"/>
      <c r="O57" s="1"/>
      <c r="P57" s="1"/>
      <c r="Q57" s="1"/>
      <c r="R57" s="1"/>
      <c r="S57" s="1"/>
      <c r="T57" s="1"/>
      <c r="U57" s="1"/>
    </row>
    <row r="58" spans="3:21" ht="4.5" customHeight="1" x14ac:dyDescent="0.3">
      <c r="C58" s="1"/>
      <c r="D58" s="1"/>
      <c r="E58" s="1"/>
      <c r="F58" s="1"/>
      <c r="G58" s="1"/>
      <c r="H58" s="1"/>
      <c r="I58" s="1"/>
      <c r="J58" s="1"/>
      <c r="K58" s="1"/>
      <c r="L58" s="1"/>
      <c r="M58" s="1"/>
      <c r="N58" s="1"/>
      <c r="O58" s="1"/>
      <c r="P58" s="1"/>
      <c r="Q58" s="1"/>
      <c r="R58" s="1"/>
      <c r="S58" s="1"/>
      <c r="T58" s="1"/>
      <c r="U58" s="1"/>
    </row>
    <row r="59" spans="3:21" ht="30.75" customHeight="1" x14ac:dyDescent="0.3">
      <c r="C59" s="313" t="s">
        <v>228</v>
      </c>
      <c r="D59" s="313"/>
      <c r="E59" s="313"/>
      <c r="F59" s="313"/>
      <c r="G59" s="1"/>
      <c r="H59" s="1"/>
      <c r="I59" s="1"/>
      <c r="J59" s="1"/>
      <c r="K59" s="1"/>
      <c r="L59" s="1"/>
      <c r="M59" s="1"/>
      <c r="N59" s="1"/>
      <c r="O59" s="1"/>
      <c r="P59" s="1"/>
      <c r="Q59" s="1"/>
      <c r="R59" s="1"/>
      <c r="S59" s="1"/>
      <c r="T59" s="1"/>
      <c r="U59" s="1"/>
    </row>
    <row r="60" spans="3:21" ht="4.5" customHeight="1" x14ac:dyDescent="0.3">
      <c r="C60" s="1"/>
      <c r="D60" s="1"/>
      <c r="E60" s="1"/>
      <c r="F60" s="1"/>
      <c r="G60" s="1"/>
      <c r="H60" s="1"/>
      <c r="I60" s="1"/>
      <c r="J60" s="1"/>
      <c r="K60" s="1"/>
      <c r="L60" s="1"/>
      <c r="M60" s="1"/>
      <c r="N60" s="1"/>
      <c r="O60" s="1"/>
      <c r="P60" s="1"/>
      <c r="Q60" s="1"/>
      <c r="R60" s="1"/>
      <c r="S60" s="1"/>
      <c r="T60" s="1"/>
      <c r="U60" s="1"/>
    </row>
    <row r="61" spans="3:21" ht="17.25" x14ac:dyDescent="0.3">
      <c r="C61" s="37"/>
      <c r="D61" s="37" t="s">
        <v>116</v>
      </c>
      <c r="E61" s="64" t="s">
        <v>379</v>
      </c>
      <c r="F61" s="64" t="s">
        <v>229</v>
      </c>
      <c r="G61" s="1"/>
      <c r="H61" s="1"/>
      <c r="I61" s="1"/>
      <c r="J61" s="1"/>
      <c r="K61" s="1"/>
      <c r="L61" s="1"/>
      <c r="M61" s="1"/>
      <c r="N61" s="1"/>
      <c r="O61" s="1"/>
      <c r="P61" s="1"/>
      <c r="Q61" s="1"/>
      <c r="R61" s="1"/>
      <c r="S61" s="1"/>
      <c r="T61" s="1"/>
      <c r="U61" s="1"/>
    </row>
    <row r="62" spans="3:21" ht="16.5" x14ac:dyDescent="0.3">
      <c r="C62" s="97" t="s">
        <v>222</v>
      </c>
      <c r="D62" s="71" t="s">
        <v>69</v>
      </c>
      <c r="E62" s="88" t="s">
        <v>47</v>
      </c>
      <c r="F62" s="88" t="s">
        <v>47</v>
      </c>
      <c r="G62" s="1"/>
      <c r="H62" s="1"/>
      <c r="I62" s="1"/>
      <c r="J62" s="1"/>
      <c r="K62" s="1"/>
      <c r="L62" s="1"/>
      <c r="M62" s="1"/>
      <c r="N62" s="1"/>
      <c r="O62" s="1"/>
      <c r="P62" s="1"/>
      <c r="Q62" s="1"/>
      <c r="R62" s="1"/>
      <c r="S62" s="1"/>
      <c r="T62" s="1"/>
      <c r="U62" s="1"/>
    </row>
    <row r="63" spans="3:21" ht="16.5" x14ac:dyDescent="0.3">
      <c r="C63" s="97" t="s">
        <v>223</v>
      </c>
      <c r="D63" s="71" t="s">
        <v>69</v>
      </c>
      <c r="E63" s="88" t="s">
        <v>47</v>
      </c>
      <c r="F63" s="88" t="s">
        <v>47</v>
      </c>
      <c r="G63" s="1"/>
      <c r="H63" s="1"/>
      <c r="I63" s="1"/>
      <c r="J63" s="1"/>
      <c r="K63" s="1"/>
      <c r="L63" s="1"/>
      <c r="M63" s="1"/>
      <c r="N63" s="1"/>
      <c r="O63" s="1"/>
      <c r="P63" s="1"/>
      <c r="Q63" s="1"/>
      <c r="R63" s="1"/>
      <c r="S63" s="1"/>
      <c r="T63" s="1"/>
      <c r="U63" s="1"/>
    </row>
    <row r="64" spans="3:21" ht="16.5" x14ac:dyDescent="0.3">
      <c r="C64" s="97" t="s">
        <v>224</v>
      </c>
      <c r="D64" s="71" t="s">
        <v>69</v>
      </c>
      <c r="E64" s="88" t="s">
        <v>47</v>
      </c>
      <c r="F64" s="88" t="s">
        <v>47</v>
      </c>
      <c r="G64" s="1"/>
      <c r="H64" s="1"/>
      <c r="I64" s="1"/>
      <c r="J64" s="1"/>
      <c r="K64" s="1"/>
      <c r="L64" s="1"/>
      <c r="M64" s="1"/>
      <c r="N64" s="1"/>
      <c r="O64" s="1"/>
      <c r="P64" s="1"/>
      <c r="Q64" s="1"/>
      <c r="R64" s="1"/>
      <c r="S64" s="1"/>
      <c r="T64" s="1"/>
      <c r="U64" s="1"/>
    </row>
    <row r="65" spans="2:21" ht="16.5" x14ac:dyDescent="0.3">
      <c r="C65" s="97" t="s">
        <v>225</v>
      </c>
      <c r="D65" s="71" t="s">
        <v>69</v>
      </c>
      <c r="E65" s="88" t="s">
        <v>47</v>
      </c>
      <c r="F65" s="88" t="s">
        <v>47</v>
      </c>
      <c r="G65" s="1"/>
      <c r="H65" s="1"/>
      <c r="I65" s="1"/>
      <c r="J65" s="1"/>
      <c r="K65" s="1"/>
      <c r="L65" s="1"/>
      <c r="M65" s="1"/>
      <c r="N65" s="1"/>
      <c r="O65" s="1"/>
      <c r="P65" s="1"/>
      <c r="Q65" s="1"/>
      <c r="R65" s="1"/>
      <c r="S65" s="1"/>
      <c r="T65" s="1"/>
      <c r="U65" s="1"/>
    </row>
    <row r="66" spans="2:21" ht="16.5" x14ac:dyDescent="0.3">
      <c r="C66" s="97" t="s">
        <v>226</v>
      </c>
      <c r="D66" s="71" t="s">
        <v>69</v>
      </c>
      <c r="E66" s="88" t="s">
        <v>47</v>
      </c>
      <c r="F66" s="88" t="s">
        <v>47</v>
      </c>
      <c r="G66" s="1"/>
      <c r="H66" s="1"/>
      <c r="I66" s="1"/>
      <c r="J66" s="1"/>
      <c r="K66" s="1"/>
      <c r="L66" s="1"/>
      <c r="M66" s="1"/>
      <c r="N66" s="1"/>
      <c r="O66" s="1"/>
      <c r="P66" s="1"/>
      <c r="Q66" s="1"/>
      <c r="R66" s="1"/>
      <c r="S66" s="1"/>
      <c r="T66" s="1"/>
      <c r="U66" s="1"/>
    </row>
    <row r="67" spans="2:21" ht="16.5" x14ac:dyDescent="0.3">
      <c r="C67" s="97" t="s">
        <v>227</v>
      </c>
      <c r="D67" s="71" t="s">
        <v>69</v>
      </c>
      <c r="E67" s="88" t="s">
        <v>47</v>
      </c>
      <c r="F67" s="88" t="s">
        <v>47</v>
      </c>
      <c r="G67" s="1"/>
      <c r="H67" s="1"/>
      <c r="I67" s="1"/>
      <c r="J67" s="1"/>
      <c r="K67" s="1"/>
      <c r="L67" s="1"/>
      <c r="M67" s="1"/>
      <c r="N67" s="1"/>
      <c r="O67" s="1"/>
      <c r="P67" s="1"/>
      <c r="Q67" s="1"/>
      <c r="R67" s="1"/>
      <c r="S67" s="1"/>
      <c r="T67" s="1"/>
      <c r="U67" s="1"/>
    </row>
    <row r="68" spans="2:21" ht="4.5" customHeight="1" x14ac:dyDescent="0.3">
      <c r="C68" s="1"/>
      <c r="D68" s="1"/>
      <c r="E68" s="1"/>
      <c r="F68" s="1"/>
      <c r="G68" s="1"/>
      <c r="H68" s="1"/>
      <c r="I68" s="1"/>
      <c r="J68" s="1"/>
      <c r="K68" s="1"/>
      <c r="L68" s="1"/>
      <c r="M68" s="1"/>
      <c r="N68" s="1"/>
      <c r="O68" s="1"/>
      <c r="P68" s="1"/>
      <c r="Q68" s="1"/>
      <c r="R68" s="1"/>
      <c r="S68" s="1"/>
      <c r="T68" s="1"/>
      <c r="U68" s="1"/>
    </row>
    <row r="69" spans="2:21" ht="30" customHeight="1" x14ac:dyDescent="0.3">
      <c r="C69" s="321" t="s">
        <v>230</v>
      </c>
      <c r="D69" s="321"/>
      <c r="E69" s="321"/>
      <c r="F69" s="321"/>
      <c r="G69" s="1"/>
      <c r="H69" s="1"/>
      <c r="I69" s="1"/>
      <c r="J69" s="1"/>
      <c r="K69" s="1"/>
      <c r="L69" s="1"/>
      <c r="M69" s="1"/>
      <c r="N69" s="1"/>
      <c r="O69" s="1"/>
      <c r="P69" s="1"/>
      <c r="Q69" s="1"/>
      <c r="R69" s="1"/>
      <c r="S69" s="1"/>
      <c r="T69" s="1"/>
      <c r="U69" s="1"/>
    </row>
    <row r="70" spans="2:21" ht="4.5" customHeight="1" x14ac:dyDescent="0.3">
      <c r="C70" s="1"/>
      <c r="D70" s="1"/>
      <c r="E70" s="1"/>
      <c r="F70" s="1"/>
      <c r="G70" s="1"/>
      <c r="H70" s="1"/>
      <c r="I70" s="1"/>
      <c r="J70" s="1"/>
      <c r="K70" s="1"/>
      <c r="L70" s="1"/>
      <c r="M70" s="1"/>
      <c r="N70" s="1"/>
      <c r="O70" s="1"/>
      <c r="P70" s="1"/>
      <c r="Q70" s="1"/>
      <c r="R70" s="1"/>
      <c r="S70" s="1"/>
      <c r="T70" s="1"/>
      <c r="U70" s="1"/>
    </row>
    <row r="71" spans="2:21" ht="16.5" x14ac:dyDescent="0.3">
      <c r="C71" s="314" t="s">
        <v>380</v>
      </c>
      <c r="D71" s="315"/>
      <c r="E71" s="315"/>
      <c r="F71" s="315"/>
      <c r="G71" s="110" t="s">
        <v>247</v>
      </c>
      <c r="H71" s="1"/>
      <c r="I71" s="1"/>
      <c r="J71" s="1"/>
      <c r="K71" s="1"/>
      <c r="L71" s="1"/>
      <c r="M71" s="1"/>
      <c r="N71" s="1"/>
      <c r="O71" s="1"/>
      <c r="P71" s="1"/>
      <c r="Q71" s="1"/>
      <c r="R71" s="1"/>
      <c r="S71" s="1"/>
      <c r="T71" s="1"/>
      <c r="U71" s="1"/>
    </row>
    <row r="72" spans="2:21" ht="16.5" x14ac:dyDescent="0.3">
      <c r="C72" s="316" t="s">
        <v>47</v>
      </c>
      <c r="D72" s="317"/>
      <c r="E72" s="317"/>
      <c r="F72" s="318"/>
      <c r="G72" s="71" t="s">
        <v>69</v>
      </c>
      <c r="H72" s="1"/>
      <c r="I72" s="1"/>
      <c r="J72" s="1"/>
      <c r="K72" s="1"/>
      <c r="L72" s="1"/>
      <c r="M72" s="1"/>
      <c r="N72" s="1"/>
      <c r="O72" s="1"/>
      <c r="P72" s="1"/>
      <c r="Q72" s="1"/>
      <c r="R72" s="1"/>
      <c r="S72" s="1"/>
      <c r="T72" s="1"/>
      <c r="U72" s="1"/>
    </row>
    <row r="73" spans="2:21" ht="16.5" x14ac:dyDescent="0.3">
      <c r="C73" s="316" t="s">
        <v>47</v>
      </c>
      <c r="D73" s="317"/>
      <c r="E73" s="317"/>
      <c r="F73" s="318"/>
      <c r="G73" s="71" t="s">
        <v>69</v>
      </c>
      <c r="H73" s="1"/>
      <c r="I73" s="1"/>
      <c r="J73" s="1"/>
      <c r="K73" s="1"/>
      <c r="L73" s="1"/>
      <c r="M73" s="1"/>
      <c r="N73" s="1"/>
      <c r="O73" s="1"/>
      <c r="P73" s="1"/>
      <c r="Q73" s="1"/>
      <c r="R73" s="1"/>
      <c r="S73" s="1"/>
      <c r="T73" s="1"/>
      <c r="U73" s="1"/>
    </row>
    <row r="74" spans="2:21" ht="16.5" x14ac:dyDescent="0.3">
      <c r="C74" s="316" t="s">
        <v>47</v>
      </c>
      <c r="D74" s="317"/>
      <c r="E74" s="317"/>
      <c r="F74" s="318"/>
      <c r="G74" s="71" t="s">
        <v>69</v>
      </c>
      <c r="H74" s="1"/>
      <c r="I74" s="1"/>
      <c r="J74" s="1"/>
      <c r="K74" s="1"/>
      <c r="L74" s="1"/>
      <c r="M74" s="1"/>
      <c r="N74" s="1"/>
      <c r="O74" s="1"/>
      <c r="P74" s="1"/>
      <c r="Q74" s="1"/>
      <c r="R74" s="1"/>
      <c r="S74" s="1"/>
      <c r="T74" s="1"/>
      <c r="U74" s="1"/>
    </row>
    <row r="75" spans="2:21" ht="16.5" x14ac:dyDescent="0.3">
      <c r="C75" s="316" t="s">
        <v>47</v>
      </c>
      <c r="D75" s="317"/>
      <c r="E75" s="317"/>
      <c r="F75" s="318"/>
      <c r="G75" s="71" t="s">
        <v>69</v>
      </c>
      <c r="H75" s="1"/>
      <c r="I75" s="1"/>
      <c r="J75" s="1"/>
      <c r="K75" s="1"/>
      <c r="L75" s="1"/>
      <c r="M75" s="1"/>
      <c r="N75" s="1"/>
      <c r="O75" s="1"/>
      <c r="P75" s="1"/>
      <c r="Q75" s="1"/>
      <c r="R75" s="1"/>
      <c r="S75" s="1"/>
      <c r="T75" s="1"/>
      <c r="U75" s="1"/>
    </row>
    <row r="76" spans="2:21" ht="16.5" x14ac:dyDescent="0.3">
      <c r="B76" s="65"/>
      <c r="C76" s="316" t="s">
        <v>47</v>
      </c>
      <c r="D76" s="317"/>
      <c r="E76" s="317"/>
      <c r="F76" s="318"/>
      <c r="G76" s="71" t="s">
        <v>69</v>
      </c>
      <c r="H76" s="1"/>
      <c r="I76" s="1"/>
      <c r="J76" s="1"/>
      <c r="K76" s="1"/>
      <c r="L76" s="1"/>
      <c r="M76" s="1"/>
      <c r="N76" s="1"/>
      <c r="O76" s="1"/>
      <c r="P76" s="1"/>
      <c r="Q76" s="1"/>
      <c r="R76" s="1"/>
      <c r="S76" s="1"/>
      <c r="T76" s="1"/>
      <c r="U76" s="1"/>
    </row>
    <row r="77" spans="2:21" ht="16.5" x14ac:dyDescent="0.3">
      <c r="C77" s="1"/>
      <c r="D77" s="1"/>
      <c r="E77" s="1"/>
      <c r="F77" s="1"/>
      <c r="G77" s="1"/>
      <c r="H77" s="1"/>
      <c r="I77" s="1"/>
      <c r="J77" s="1"/>
      <c r="K77" s="1"/>
      <c r="L77" s="1"/>
      <c r="M77" s="1"/>
      <c r="N77" s="1"/>
      <c r="O77" s="1"/>
      <c r="P77" s="1"/>
      <c r="Q77" s="1"/>
      <c r="R77" s="1"/>
      <c r="S77" s="1"/>
      <c r="T77" s="1"/>
      <c r="U77" s="1"/>
    </row>
    <row r="78" spans="2:21" ht="17.25" x14ac:dyDescent="0.3">
      <c r="C78" s="280" t="s">
        <v>258</v>
      </c>
      <c r="D78" s="280"/>
      <c r="E78" s="280"/>
      <c r="F78" s="280"/>
      <c r="G78" s="280"/>
      <c r="H78" s="280"/>
      <c r="I78" s="280"/>
      <c r="J78" s="280"/>
      <c r="K78" s="280"/>
      <c r="L78" s="280"/>
      <c r="M78" s="280"/>
      <c r="N78" s="1"/>
      <c r="O78" s="1"/>
      <c r="P78" s="1"/>
      <c r="Q78" s="1"/>
      <c r="R78" s="1"/>
      <c r="S78" s="1"/>
      <c r="T78" s="1"/>
      <c r="U78" s="1"/>
    </row>
    <row r="79" spans="2:21" ht="4.5" customHeight="1" x14ac:dyDescent="0.3">
      <c r="C79" s="1"/>
      <c r="D79" s="1"/>
      <c r="E79" s="1"/>
      <c r="F79" s="1"/>
      <c r="G79" s="1"/>
      <c r="H79" s="1"/>
      <c r="I79" s="1"/>
      <c r="J79" s="1"/>
      <c r="K79" s="1"/>
      <c r="L79" s="1"/>
      <c r="M79" s="1"/>
      <c r="N79" s="1"/>
      <c r="O79" s="1"/>
      <c r="P79" s="1"/>
      <c r="Q79" s="1"/>
      <c r="R79" s="1"/>
      <c r="S79" s="1"/>
      <c r="T79" s="1"/>
      <c r="U79" s="1"/>
    </row>
    <row r="80" spans="2:21" ht="16.5" x14ac:dyDescent="0.3">
      <c r="C80" s="310" t="s">
        <v>231</v>
      </c>
      <c r="D80" s="311"/>
      <c r="E80" s="311"/>
      <c r="F80" s="312"/>
      <c r="G80" s="71" t="s">
        <v>69</v>
      </c>
      <c r="H80" s="1"/>
      <c r="I80" s="1"/>
      <c r="J80" s="1"/>
      <c r="K80" s="1"/>
      <c r="L80" s="1"/>
      <c r="M80" s="1"/>
      <c r="N80" s="1"/>
      <c r="O80" s="1"/>
      <c r="P80" s="1"/>
      <c r="Q80" s="1"/>
      <c r="R80" s="1"/>
      <c r="S80" s="1"/>
      <c r="T80" s="1"/>
      <c r="U80" s="1"/>
    </row>
    <row r="81" spans="3:21" ht="4.5" customHeight="1" x14ac:dyDescent="0.3">
      <c r="C81" s="1"/>
      <c r="D81" s="1"/>
      <c r="E81" s="1"/>
      <c r="F81" s="1"/>
      <c r="G81" s="1"/>
      <c r="H81" s="1"/>
      <c r="I81" s="1"/>
      <c r="J81" s="1"/>
      <c r="K81" s="1"/>
      <c r="L81" s="1"/>
      <c r="M81" s="1"/>
      <c r="N81" s="1"/>
      <c r="O81" s="1"/>
      <c r="P81" s="1"/>
      <c r="Q81" s="1"/>
      <c r="R81" s="1"/>
      <c r="S81" s="1"/>
      <c r="T81" s="1"/>
      <c r="U81" s="1"/>
    </row>
    <row r="82" spans="3:21" ht="16.5" x14ac:dyDescent="0.3">
      <c r="C82" s="310" t="s">
        <v>234</v>
      </c>
      <c r="D82" s="311"/>
      <c r="E82" s="307" t="s">
        <v>47</v>
      </c>
      <c r="F82" s="308"/>
      <c r="G82" s="309"/>
      <c r="H82" s="1"/>
      <c r="I82" s="1"/>
      <c r="J82" s="1"/>
      <c r="K82" s="1"/>
      <c r="L82" s="1"/>
      <c r="M82" s="1"/>
      <c r="N82" s="1"/>
      <c r="O82" s="1"/>
      <c r="P82" s="1"/>
      <c r="Q82" s="1"/>
      <c r="R82" s="1"/>
      <c r="S82" s="1"/>
      <c r="T82" s="1"/>
      <c r="U82" s="1"/>
    </row>
    <row r="83" spans="3:21" ht="4.5" customHeight="1" x14ac:dyDescent="0.3">
      <c r="C83" s="1"/>
      <c r="D83" s="1"/>
      <c r="E83" s="1"/>
      <c r="F83" s="1"/>
      <c r="G83" s="1"/>
      <c r="H83" s="1"/>
      <c r="I83" s="1"/>
      <c r="J83" s="1"/>
      <c r="K83" s="1"/>
      <c r="L83" s="1"/>
      <c r="M83" s="1"/>
      <c r="N83" s="1"/>
      <c r="O83" s="1"/>
      <c r="P83" s="1"/>
      <c r="Q83" s="1"/>
      <c r="R83" s="1"/>
      <c r="S83" s="1"/>
      <c r="T83" s="1"/>
      <c r="U83" s="1"/>
    </row>
    <row r="84" spans="3:21" ht="16.5" x14ac:dyDescent="0.3">
      <c r="C84" s="310" t="s">
        <v>381</v>
      </c>
      <c r="D84" s="311"/>
      <c r="E84" s="311"/>
      <c r="F84" s="312"/>
      <c r="G84" s="71" t="s">
        <v>69</v>
      </c>
      <c r="H84" s="1"/>
      <c r="I84" s="1"/>
      <c r="J84" s="1"/>
      <c r="K84" s="1"/>
      <c r="L84" s="1"/>
      <c r="M84" s="1"/>
      <c r="N84" s="1"/>
      <c r="O84" s="1"/>
      <c r="P84" s="1"/>
      <c r="Q84" s="1"/>
      <c r="R84" s="1"/>
      <c r="S84" s="1"/>
      <c r="T84" s="1"/>
      <c r="U84" s="1"/>
    </row>
    <row r="85" spans="3:21" ht="5.45" customHeight="1" x14ac:dyDescent="0.3">
      <c r="C85" s="1"/>
      <c r="D85" s="1"/>
      <c r="E85" s="1"/>
      <c r="F85" s="1"/>
      <c r="G85" s="1"/>
      <c r="H85" s="1"/>
      <c r="I85" s="1"/>
      <c r="J85" s="1"/>
      <c r="K85" s="1"/>
      <c r="L85" s="1"/>
      <c r="M85" s="1"/>
      <c r="N85" s="1"/>
      <c r="O85" s="1"/>
      <c r="P85" s="1"/>
      <c r="Q85" s="1"/>
      <c r="R85" s="1"/>
      <c r="S85" s="1"/>
      <c r="T85" s="1"/>
      <c r="U85" s="1"/>
    </row>
    <row r="86" spans="3:21" ht="16.5" x14ac:dyDescent="0.3">
      <c r="C86" s="108" t="s">
        <v>237</v>
      </c>
      <c r="D86" s="1"/>
      <c r="E86" s="108"/>
      <c r="F86" s="1"/>
      <c r="G86" s="1"/>
      <c r="H86" s="1"/>
      <c r="I86" s="1"/>
      <c r="J86" s="1"/>
      <c r="K86" s="1"/>
      <c r="L86" s="1"/>
      <c r="M86" s="1"/>
      <c r="N86" s="1"/>
      <c r="O86" s="1"/>
      <c r="P86" s="1"/>
      <c r="Q86" s="1"/>
      <c r="R86" s="1"/>
      <c r="S86" s="1"/>
      <c r="T86" s="1"/>
      <c r="U86" s="1"/>
    </row>
    <row r="87" spans="3:21" ht="4.5" customHeight="1" x14ac:dyDescent="0.3">
      <c r="C87" s="1"/>
      <c r="D87" s="1"/>
      <c r="E87" s="1"/>
      <c r="F87" s="1"/>
      <c r="G87" s="1"/>
      <c r="H87" s="1"/>
      <c r="I87" s="1"/>
      <c r="J87" s="1"/>
      <c r="K87" s="1"/>
      <c r="L87" s="1"/>
      <c r="M87" s="1"/>
      <c r="N87" s="1"/>
      <c r="O87" s="1"/>
      <c r="P87" s="1"/>
      <c r="Q87" s="1"/>
      <c r="R87" s="1"/>
      <c r="S87" s="1"/>
      <c r="T87" s="1"/>
      <c r="U87" s="1"/>
    </row>
    <row r="88" spans="3:21" ht="17.25" x14ac:dyDescent="0.3">
      <c r="C88" s="37"/>
      <c r="D88" s="37" t="s">
        <v>116</v>
      </c>
      <c r="E88" s="1"/>
      <c r="F88" s="1"/>
      <c r="G88" s="1"/>
      <c r="H88" s="1"/>
      <c r="I88" s="1"/>
      <c r="J88" s="1"/>
      <c r="K88" s="1"/>
      <c r="L88" s="1"/>
      <c r="M88" s="1"/>
      <c r="N88" s="1"/>
      <c r="O88" s="1"/>
      <c r="P88" s="1"/>
      <c r="Q88" s="1"/>
      <c r="R88" s="1"/>
      <c r="S88" s="1"/>
      <c r="T88" s="1"/>
      <c r="U88" s="1"/>
    </row>
    <row r="89" spans="3:21" ht="16.5" x14ac:dyDescent="0.3">
      <c r="C89" s="97" t="s">
        <v>222</v>
      </c>
      <c r="D89" s="71" t="s">
        <v>69</v>
      </c>
      <c r="E89" s="1"/>
      <c r="F89" s="1"/>
      <c r="G89" s="1"/>
      <c r="H89" s="1"/>
      <c r="I89" s="1"/>
      <c r="J89" s="1"/>
      <c r="K89" s="1"/>
      <c r="L89" s="1"/>
      <c r="M89" s="1"/>
      <c r="N89" s="1"/>
      <c r="O89" s="1"/>
      <c r="P89" s="1"/>
      <c r="Q89" s="1"/>
      <c r="R89" s="1"/>
      <c r="S89" s="1"/>
      <c r="T89" s="1"/>
      <c r="U89" s="1"/>
    </row>
    <row r="90" spans="3:21" ht="16.5" x14ac:dyDescent="0.3">
      <c r="C90" s="97" t="s">
        <v>223</v>
      </c>
      <c r="D90" s="71" t="s">
        <v>69</v>
      </c>
      <c r="E90" s="1"/>
      <c r="F90" s="1"/>
      <c r="G90" s="1"/>
      <c r="H90" s="1"/>
      <c r="I90" s="1"/>
      <c r="J90" s="1"/>
      <c r="K90" s="1"/>
      <c r="L90" s="1"/>
      <c r="M90" s="1"/>
      <c r="N90" s="1"/>
      <c r="O90" s="1"/>
      <c r="P90" s="1"/>
      <c r="Q90" s="1"/>
      <c r="R90" s="1"/>
      <c r="S90" s="1"/>
      <c r="T90" s="1"/>
      <c r="U90" s="1"/>
    </row>
    <row r="91" spans="3:21" ht="16.5" x14ac:dyDescent="0.3">
      <c r="C91" s="97" t="s">
        <v>224</v>
      </c>
      <c r="D91" s="71" t="s">
        <v>69</v>
      </c>
      <c r="E91" s="1"/>
      <c r="F91" s="1"/>
      <c r="G91" s="1"/>
      <c r="H91" s="1"/>
      <c r="I91" s="1"/>
      <c r="J91" s="1"/>
      <c r="K91" s="1"/>
      <c r="L91" s="1"/>
      <c r="M91" s="1"/>
      <c r="N91" s="1"/>
      <c r="O91" s="1"/>
      <c r="P91" s="1"/>
      <c r="Q91" s="1"/>
      <c r="R91" s="1"/>
      <c r="S91" s="1"/>
      <c r="T91" s="1"/>
      <c r="U91" s="1"/>
    </row>
    <row r="92" spans="3:21" ht="16.5" x14ac:dyDescent="0.3">
      <c r="C92" s="97" t="s">
        <v>225</v>
      </c>
      <c r="D92" s="71" t="s">
        <v>69</v>
      </c>
      <c r="E92" s="1"/>
      <c r="F92" s="1"/>
      <c r="G92" s="1"/>
      <c r="H92" s="1"/>
      <c r="I92" s="1"/>
      <c r="J92" s="1"/>
      <c r="K92" s="1"/>
      <c r="L92" s="1"/>
      <c r="M92" s="1"/>
      <c r="N92" s="1"/>
      <c r="O92" s="1"/>
      <c r="P92" s="1"/>
      <c r="Q92" s="1"/>
      <c r="R92" s="1"/>
      <c r="S92" s="1"/>
      <c r="T92" s="1"/>
      <c r="U92" s="1"/>
    </row>
    <row r="93" spans="3:21" ht="16.5" x14ac:dyDescent="0.3">
      <c r="C93" s="97" t="s">
        <v>226</v>
      </c>
      <c r="D93" s="71" t="s">
        <v>69</v>
      </c>
      <c r="E93" s="1"/>
      <c r="F93" s="1"/>
      <c r="G93" s="1"/>
      <c r="H93" s="1"/>
      <c r="I93" s="1"/>
      <c r="J93" s="1"/>
      <c r="K93" s="1"/>
      <c r="L93" s="1"/>
      <c r="M93" s="1"/>
      <c r="N93" s="1"/>
      <c r="O93" s="1"/>
      <c r="P93" s="1"/>
      <c r="Q93" s="1"/>
      <c r="R93" s="1"/>
      <c r="S93" s="1"/>
      <c r="T93" s="1"/>
      <c r="U93" s="1"/>
    </row>
    <row r="94" spans="3:21" ht="16.5" x14ac:dyDescent="0.3">
      <c r="C94" s="97" t="s">
        <v>227</v>
      </c>
      <c r="D94" s="71" t="s">
        <v>69</v>
      </c>
      <c r="E94" s="1"/>
      <c r="F94" s="1"/>
      <c r="G94" s="1"/>
      <c r="H94" s="1"/>
      <c r="I94" s="1"/>
      <c r="J94" s="1"/>
      <c r="K94" s="1"/>
      <c r="L94" s="1"/>
      <c r="M94" s="1"/>
      <c r="N94" s="1"/>
      <c r="O94" s="1"/>
      <c r="P94" s="1"/>
      <c r="Q94" s="1"/>
      <c r="R94" s="1"/>
      <c r="S94" s="1"/>
      <c r="T94" s="1"/>
      <c r="U94" s="1"/>
    </row>
    <row r="95" spans="3:21" ht="6.6" customHeight="1" x14ac:dyDescent="0.3">
      <c r="C95" s="1"/>
      <c r="D95" s="1"/>
      <c r="E95" s="1"/>
      <c r="F95" s="1"/>
      <c r="G95" s="1"/>
      <c r="H95" s="1"/>
      <c r="I95" s="1"/>
      <c r="J95" s="1"/>
      <c r="K95" s="1"/>
      <c r="L95" s="1"/>
      <c r="M95" s="1"/>
      <c r="N95" s="1"/>
      <c r="O95" s="1"/>
      <c r="P95" s="1"/>
      <c r="Q95" s="1"/>
      <c r="R95" s="1"/>
      <c r="S95" s="1"/>
      <c r="T95" s="1"/>
      <c r="U95" s="1"/>
    </row>
    <row r="96" spans="3:21" ht="30" customHeight="1" x14ac:dyDescent="0.3">
      <c r="C96" s="313" t="s">
        <v>230</v>
      </c>
      <c r="D96" s="313"/>
      <c r="E96" s="313"/>
      <c r="F96" s="313"/>
      <c r="G96" s="1"/>
      <c r="H96" s="1"/>
      <c r="I96" s="1"/>
      <c r="J96" s="1"/>
      <c r="K96" s="1"/>
      <c r="L96" s="1"/>
      <c r="M96" s="1"/>
      <c r="N96" s="1"/>
      <c r="O96" s="1"/>
      <c r="P96" s="1"/>
      <c r="Q96" s="1"/>
      <c r="R96" s="1"/>
      <c r="S96" s="1"/>
      <c r="T96" s="1"/>
      <c r="U96" s="1"/>
    </row>
    <row r="97" spans="3:21" ht="4.5" customHeight="1" x14ac:dyDescent="0.3">
      <c r="C97" s="1"/>
      <c r="D97" s="1"/>
      <c r="E97" s="1"/>
      <c r="F97" s="1"/>
      <c r="G97" s="1"/>
      <c r="H97" s="1"/>
      <c r="I97" s="1"/>
      <c r="J97" s="1"/>
      <c r="K97" s="1"/>
      <c r="L97" s="1"/>
      <c r="M97" s="1"/>
      <c r="N97" s="1"/>
      <c r="O97" s="1"/>
      <c r="P97" s="1"/>
      <c r="Q97" s="1"/>
      <c r="R97" s="1"/>
      <c r="S97" s="1"/>
      <c r="T97" s="1"/>
      <c r="U97" s="1"/>
    </row>
    <row r="98" spans="3:21" ht="16.5" x14ac:dyDescent="0.3">
      <c r="C98" s="314" t="s">
        <v>248</v>
      </c>
      <c r="D98" s="315"/>
      <c r="E98" s="315"/>
      <c r="F98" s="315"/>
      <c r="G98" s="109" t="s">
        <v>247</v>
      </c>
      <c r="H98" s="1"/>
      <c r="I98" s="1"/>
      <c r="J98" s="1"/>
      <c r="K98" s="1"/>
      <c r="L98" s="1"/>
      <c r="M98" s="1"/>
      <c r="N98" s="1"/>
      <c r="O98" s="1"/>
      <c r="P98" s="1"/>
      <c r="Q98" s="1"/>
      <c r="R98" s="1"/>
      <c r="S98" s="1"/>
      <c r="T98" s="1"/>
      <c r="U98" s="1"/>
    </row>
    <row r="99" spans="3:21" ht="16.5" x14ac:dyDescent="0.3">
      <c r="C99" s="316" t="s">
        <v>47</v>
      </c>
      <c r="D99" s="317"/>
      <c r="E99" s="317"/>
      <c r="F99" s="318"/>
      <c r="G99" s="71" t="s">
        <v>69</v>
      </c>
      <c r="H99" s="1"/>
      <c r="I99" s="1"/>
      <c r="J99" s="1"/>
      <c r="K99" s="1"/>
      <c r="L99" s="1"/>
      <c r="M99" s="1"/>
      <c r="N99" s="1"/>
      <c r="O99" s="1"/>
      <c r="P99" s="1"/>
      <c r="Q99" s="1"/>
      <c r="R99" s="1"/>
      <c r="S99" s="1"/>
      <c r="T99" s="1"/>
      <c r="U99" s="1"/>
    </row>
    <row r="100" spans="3:21" ht="16.5" x14ac:dyDescent="0.3">
      <c r="C100" s="316" t="s">
        <v>47</v>
      </c>
      <c r="D100" s="317"/>
      <c r="E100" s="317"/>
      <c r="F100" s="318"/>
      <c r="G100" s="71" t="s">
        <v>69</v>
      </c>
      <c r="H100" s="1"/>
      <c r="I100" s="1"/>
      <c r="J100" s="1"/>
      <c r="K100" s="1"/>
      <c r="L100" s="1"/>
      <c r="M100" s="1"/>
      <c r="N100" s="1"/>
      <c r="O100" s="1"/>
      <c r="P100" s="1"/>
      <c r="Q100" s="1"/>
      <c r="R100" s="1"/>
      <c r="S100" s="1"/>
      <c r="T100" s="1"/>
      <c r="U100" s="1"/>
    </row>
    <row r="101" spans="3:21" ht="16.5" x14ac:dyDescent="0.3">
      <c r="C101" s="316" t="s">
        <v>47</v>
      </c>
      <c r="D101" s="317"/>
      <c r="E101" s="317"/>
      <c r="F101" s="318"/>
      <c r="G101" s="71" t="s">
        <v>69</v>
      </c>
      <c r="H101" s="1"/>
      <c r="I101" s="1"/>
      <c r="J101" s="1"/>
      <c r="K101" s="1"/>
      <c r="L101" s="1"/>
      <c r="M101" s="1"/>
      <c r="N101" s="1"/>
      <c r="O101" s="1"/>
      <c r="P101" s="1"/>
      <c r="Q101" s="1"/>
      <c r="R101" s="1"/>
      <c r="S101" s="1"/>
      <c r="T101" s="1"/>
      <c r="U101" s="1"/>
    </row>
    <row r="102" spans="3:21" ht="16.5" x14ac:dyDescent="0.3">
      <c r="C102" s="316" t="s">
        <v>47</v>
      </c>
      <c r="D102" s="317"/>
      <c r="E102" s="317"/>
      <c r="F102" s="318"/>
      <c r="G102" s="71" t="s">
        <v>69</v>
      </c>
      <c r="H102" s="1"/>
      <c r="I102" s="1"/>
      <c r="J102" s="1"/>
      <c r="K102" s="1"/>
      <c r="L102" s="1"/>
      <c r="M102" s="1"/>
      <c r="N102" s="1"/>
      <c r="O102" s="1"/>
      <c r="P102" s="1"/>
      <c r="Q102" s="1"/>
      <c r="R102" s="1"/>
      <c r="S102" s="1"/>
      <c r="T102" s="1"/>
      <c r="U102" s="1"/>
    </row>
    <row r="103" spans="3:21" ht="16.5" x14ac:dyDescent="0.3">
      <c r="C103" s="316" t="s">
        <v>47</v>
      </c>
      <c r="D103" s="317"/>
      <c r="E103" s="317"/>
      <c r="F103" s="318"/>
      <c r="G103" s="71" t="s">
        <v>69</v>
      </c>
      <c r="H103" s="1"/>
      <c r="I103" s="1"/>
      <c r="J103" s="1"/>
      <c r="K103" s="1"/>
      <c r="L103" s="1"/>
      <c r="M103" s="1"/>
      <c r="N103" s="1"/>
      <c r="O103" s="1"/>
      <c r="P103" s="1"/>
      <c r="Q103" s="1"/>
      <c r="R103" s="1"/>
      <c r="S103" s="1"/>
      <c r="T103" s="1"/>
      <c r="U103" s="1"/>
    </row>
    <row r="104" spans="3:21" ht="6.6" customHeight="1" x14ac:dyDescent="0.3">
      <c r="C104" s="1"/>
      <c r="D104" s="1"/>
      <c r="E104" s="1"/>
      <c r="F104" s="1"/>
      <c r="G104" s="1"/>
      <c r="H104" s="1"/>
      <c r="I104" s="1"/>
      <c r="J104" s="1"/>
      <c r="K104" s="1"/>
      <c r="L104" s="1"/>
      <c r="M104" s="1"/>
      <c r="N104" s="1"/>
      <c r="O104" s="1"/>
      <c r="P104" s="1"/>
      <c r="Q104" s="1"/>
      <c r="R104" s="1"/>
      <c r="S104" s="1"/>
      <c r="T104" s="1"/>
      <c r="U104" s="1"/>
    </row>
    <row r="105" spans="3:21" ht="31.9" customHeight="1" x14ac:dyDescent="0.3">
      <c r="C105" s="313" t="s">
        <v>238</v>
      </c>
      <c r="D105" s="313"/>
      <c r="E105" s="313"/>
      <c r="F105" s="313"/>
      <c r="G105" s="1"/>
      <c r="H105" s="1"/>
      <c r="I105" s="1"/>
      <c r="J105" s="1"/>
      <c r="K105" s="1"/>
      <c r="L105" s="1"/>
      <c r="M105" s="1"/>
      <c r="N105" s="1"/>
      <c r="O105" s="1"/>
      <c r="P105" s="1"/>
      <c r="Q105" s="1"/>
      <c r="R105" s="1"/>
      <c r="S105" s="1"/>
      <c r="T105" s="1"/>
      <c r="U105" s="1"/>
    </row>
    <row r="106" spans="3:21" ht="4.5" customHeight="1" x14ac:dyDescent="0.3">
      <c r="C106" s="1"/>
      <c r="D106" s="1"/>
      <c r="E106" s="1"/>
      <c r="F106" s="1"/>
      <c r="G106" s="1"/>
      <c r="H106" s="1"/>
      <c r="I106" s="1"/>
      <c r="J106" s="1"/>
      <c r="K106" s="1"/>
      <c r="L106" s="1"/>
      <c r="M106" s="1"/>
      <c r="N106" s="1"/>
      <c r="O106" s="1"/>
      <c r="P106" s="1"/>
      <c r="Q106" s="1"/>
      <c r="R106" s="1"/>
      <c r="S106" s="1"/>
      <c r="T106" s="1"/>
      <c r="U106" s="1"/>
    </row>
    <row r="107" spans="3:21" ht="16.5" x14ac:dyDescent="0.3">
      <c r="C107" s="307" t="s">
        <v>47</v>
      </c>
      <c r="D107" s="308"/>
      <c r="E107" s="309"/>
      <c r="F107" s="1"/>
      <c r="G107" s="1"/>
      <c r="H107" s="1"/>
      <c r="I107" s="1"/>
      <c r="J107" s="1"/>
      <c r="K107" s="1"/>
      <c r="L107" s="1"/>
      <c r="M107" s="1"/>
      <c r="N107" s="1"/>
      <c r="O107" s="1"/>
      <c r="P107" s="1"/>
      <c r="Q107" s="1"/>
      <c r="R107" s="1"/>
      <c r="S107" s="1"/>
      <c r="T107" s="1"/>
      <c r="U107" s="1"/>
    </row>
    <row r="108" spans="3:21" ht="16.5" x14ac:dyDescent="0.3">
      <c r="C108" s="307" t="s">
        <v>47</v>
      </c>
      <c r="D108" s="308"/>
      <c r="E108" s="309"/>
      <c r="F108" s="1"/>
      <c r="G108" s="1"/>
      <c r="H108" s="1"/>
      <c r="I108" s="1"/>
      <c r="J108" s="1"/>
      <c r="K108" s="1"/>
      <c r="L108" s="1"/>
      <c r="M108" s="1"/>
      <c r="N108" s="1"/>
      <c r="O108" s="1"/>
      <c r="P108" s="1"/>
      <c r="Q108" s="1"/>
      <c r="R108" s="1"/>
      <c r="S108" s="1"/>
      <c r="T108" s="1"/>
      <c r="U108" s="1"/>
    </row>
    <row r="109" spans="3:21" ht="16.5" x14ac:dyDescent="0.3">
      <c r="C109" s="307" t="s">
        <v>47</v>
      </c>
      <c r="D109" s="308"/>
      <c r="E109" s="309"/>
      <c r="F109" s="1"/>
      <c r="G109" s="1"/>
      <c r="H109" s="1"/>
      <c r="I109" s="1"/>
      <c r="J109" s="1"/>
      <c r="K109" s="1"/>
      <c r="L109" s="1"/>
      <c r="M109" s="1"/>
      <c r="N109" s="1"/>
      <c r="O109" s="1"/>
      <c r="P109" s="1"/>
      <c r="Q109" s="1"/>
      <c r="R109" s="1"/>
      <c r="S109" s="1"/>
      <c r="T109" s="1"/>
      <c r="U109" s="1"/>
    </row>
    <row r="110" spans="3:21" ht="16.5" x14ac:dyDescent="0.3">
      <c r="C110" s="307" t="s">
        <v>47</v>
      </c>
      <c r="D110" s="308"/>
      <c r="E110" s="309"/>
      <c r="F110" s="1"/>
      <c r="G110" s="1"/>
      <c r="H110" s="1"/>
      <c r="I110" s="1"/>
      <c r="J110" s="1"/>
      <c r="K110" s="1"/>
      <c r="L110" s="1"/>
      <c r="M110" s="1"/>
      <c r="N110" s="1"/>
      <c r="O110" s="1"/>
      <c r="P110" s="1"/>
      <c r="Q110" s="1"/>
      <c r="R110" s="1"/>
      <c r="S110" s="1"/>
      <c r="T110" s="1"/>
      <c r="U110" s="1"/>
    </row>
    <row r="111" spans="3:21" ht="16.5" x14ac:dyDescent="0.3">
      <c r="C111" s="307" t="s">
        <v>47</v>
      </c>
      <c r="D111" s="308"/>
      <c r="E111" s="309"/>
      <c r="F111" s="1"/>
      <c r="G111" s="1"/>
      <c r="H111" s="1"/>
      <c r="I111" s="1"/>
      <c r="J111" s="1"/>
      <c r="K111" s="1"/>
      <c r="L111" s="1"/>
      <c r="M111" s="1"/>
      <c r="N111" s="1"/>
      <c r="O111" s="1"/>
      <c r="P111" s="1"/>
      <c r="Q111" s="1"/>
      <c r="R111" s="1"/>
      <c r="S111" s="1"/>
      <c r="T111" s="1"/>
      <c r="U111" s="1"/>
    </row>
    <row r="112" spans="3:21" ht="16.5" x14ac:dyDescent="0.3">
      <c r="C112" s="307" t="s">
        <v>47</v>
      </c>
      <c r="D112" s="308"/>
      <c r="E112" s="309"/>
      <c r="F112" s="1"/>
      <c r="G112" s="1"/>
      <c r="H112" s="1"/>
      <c r="I112" s="1"/>
      <c r="J112" s="1"/>
      <c r="K112" s="1"/>
      <c r="L112" s="1"/>
      <c r="M112" s="1"/>
      <c r="N112" s="1"/>
      <c r="O112" s="1"/>
      <c r="P112" s="1"/>
      <c r="Q112" s="1"/>
      <c r="R112" s="1"/>
      <c r="S112" s="1"/>
      <c r="T112" s="1"/>
      <c r="U112" s="1"/>
    </row>
    <row r="113" spans="3:21" ht="16.5" x14ac:dyDescent="0.3">
      <c r="C113" s="307" t="s">
        <v>47</v>
      </c>
      <c r="D113" s="308"/>
      <c r="E113" s="309"/>
      <c r="F113" s="1"/>
      <c r="G113" s="1"/>
      <c r="H113" s="1"/>
      <c r="I113" s="1"/>
      <c r="J113" s="1"/>
      <c r="K113" s="1"/>
      <c r="L113" s="1"/>
      <c r="M113" s="1"/>
      <c r="N113" s="1"/>
      <c r="O113" s="1"/>
      <c r="P113" s="1"/>
      <c r="Q113" s="1"/>
      <c r="R113" s="1"/>
      <c r="S113" s="1"/>
      <c r="T113" s="1"/>
      <c r="U113" s="1"/>
    </row>
    <row r="114" spans="3:21" ht="16.5" x14ac:dyDescent="0.3">
      <c r="C114" s="307" t="s">
        <v>47</v>
      </c>
      <c r="D114" s="308"/>
      <c r="E114" s="309"/>
      <c r="F114" s="1"/>
      <c r="G114" s="1"/>
      <c r="H114" s="1"/>
      <c r="I114" s="1"/>
      <c r="J114" s="1"/>
      <c r="K114" s="1"/>
      <c r="L114" s="1"/>
      <c r="M114" s="1"/>
      <c r="N114" s="1"/>
      <c r="O114" s="1"/>
      <c r="P114" s="1"/>
      <c r="Q114" s="1"/>
      <c r="R114" s="1"/>
      <c r="S114" s="1"/>
      <c r="T114" s="1"/>
      <c r="U114" s="1"/>
    </row>
    <row r="115" spans="3:21" ht="16.5" x14ac:dyDescent="0.3">
      <c r="C115" s="307" t="s">
        <v>47</v>
      </c>
      <c r="D115" s="308"/>
      <c r="E115" s="309"/>
      <c r="F115" s="1"/>
      <c r="G115" s="1"/>
      <c r="H115" s="1"/>
      <c r="I115" s="1"/>
      <c r="J115" s="1"/>
      <c r="K115" s="1"/>
      <c r="L115" s="1"/>
      <c r="M115" s="1"/>
      <c r="N115" s="1"/>
      <c r="O115" s="1"/>
      <c r="P115" s="1"/>
      <c r="Q115" s="1"/>
      <c r="R115" s="1"/>
      <c r="S115" s="1"/>
      <c r="T115" s="1"/>
      <c r="U115" s="1"/>
    </row>
    <row r="116" spans="3:21" ht="16.5" x14ac:dyDescent="0.3">
      <c r="C116" s="307" t="s">
        <v>47</v>
      </c>
      <c r="D116" s="308"/>
      <c r="E116" s="309"/>
      <c r="F116" s="1"/>
      <c r="G116" s="1"/>
      <c r="H116" s="1"/>
      <c r="I116" s="1"/>
      <c r="J116" s="1"/>
      <c r="K116" s="1"/>
      <c r="L116" s="1"/>
      <c r="M116" s="1"/>
      <c r="N116" s="1"/>
      <c r="O116" s="1"/>
      <c r="P116" s="1"/>
      <c r="Q116" s="1"/>
      <c r="R116" s="1"/>
      <c r="S116" s="1"/>
      <c r="T116" s="1"/>
      <c r="U116" s="1"/>
    </row>
    <row r="117" spans="3:21" ht="16.5" x14ac:dyDescent="0.3">
      <c r="C117" s="307" t="s">
        <v>47</v>
      </c>
      <c r="D117" s="308"/>
      <c r="E117" s="309"/>
      <c r="F117" s="1"/>
      <c r="G117" s="1"/>
      <c r="H117" s="1"/>
      <c r="I117" s="1"/>
      <c r="J117" s="1"/>
      <c r="K117" s="1"/>
      <c r="L117" s="1"/>
      <c r="M117" s="1"/>
      <c r="N117" s="1"/>
      <c r="O117" s="1"/>
      <c r="P117" s="1"/>
      <c r="Q117" s="1"/>
      <c r="R117" s="1"/>
      <c r="S117" s="1"/>
      <c r="T117" s="1"/>
      <c r="U117" s="1"/>
    </row>
    <row r="118" spans="3:21" ht="16.5" x14ac:dyDescent="0.3">
      <c r="C118" s="307" t="s">
        <v>47</v>
      </c>
      <c r="D118" s="308"/>
      <c r="E118" s="309"/>
      <c r="F118" s="1"/>
      <c r="G118" s="1"/>
      <c r="H118" s="1"/>
      <c r="I118" s="1"/>
      <c r="J118" s="1"/>
      <c r="K118" s="1"/>
      <c r="L118" s="1"/>
      <c r="M118" s="1"/>
      <c r="N118" s="1"/>
      <c r="O118" s="1"/>
      <c r="P118" s="1"/>
      <c r="Q118" s="1"/>
      <c r="R118" s="1"/>
      <c r="S118" s="1"/>
      <c r="T118" s="1"/>
      <c r="U118" s="1"/>
    </row>
    <row r="119" spans="3:21" ht="16.5" x14ac:dyDescent="0.3">
      <c r="C119" s="307" t="s">
        <v>47</v>
      </c>
      <c r="D119" s="308"/>
      <c r="E119" s="309"/>
      <c r="F119" s="1"/>
      <c r="G119" s="1"/>
      <c r="H119" s="1"/>
      <c r="I119" s="1"/>
      <c r="J119" s="1"/>
      <c r="K119" s="1"/>
      <c r="L119" s="1"/>
      <c r="M119" s="1"/>
      <c r="N119" s="1"/>
      <c r="O119" s="1"/>
      <c r="P119" s="1"/>
      <c r="Q119" s="1"/>
      <c r="R119" s="1"/>
      <c r="S119" s="1"/>
      <c r="T119" s="1"/>
      <c r="U119" s="1"/>
    </row>
    <row r="120" spans="3:21" ht="16.5" x14ac:dyDescent="0.3">
      <c r="C120" s="307" t="s">
        <v>47</v>
      </c>
      <c r="D120" s="308"/>
      <c r="E120" s="309"/>
      <c r="F120" s="1"/>
      <c r="G120" s="1"/>
      <c r="H120" s="1"/>
      <c r="I120" s="1"/>
      <c r="J120" s="1"/>
      <c r="K120" s="1"/>
      <c r="L120" s="1"/>
      <c r="M120" s="1"/>
      <c r="N120" s="1"/>
      <c r="O120" s="1"/>
      <c r="P120" s="1"/>
      <c r="Q120" s="1"/>
      <c r="R120" s="1"/>
      <c r="S120" s="1"/>
      <c r="T120" s="1"/>
      <c r="U120" s="1"/>
    </row>
    <row r="121" spans="3:21" ht="16.5" x14ac:dyDescent="0.3">
      <c r="C121" s="307" t="s">
        <v>47</v>
      </c>
      <c r="D121" s="308"/>
      <c r="E121" s="309"/>
      <c r="F121" s="1"/>
      <c r="G121" s="1"/>
      <c r="H121" s="1"/>
      <c r="I121" s="1"/>
      <c r="J121" s="1"/>
      <c r="K121" s="1"/>
      <c r="L121" s="1"/>
      <c r="M121" s="1"/>
      <c r="N121" s="1"/>
      <c r="O121" s="1"/>
      <c r="P121" s="1"/>
      <c r="Q121" s="1"/>
      <c r="R121" s="1"/>
      <c r="S121" s="1"/>
      <c r="T121" s="1"/>
      <c r="U121" s="1"/>
    </row>
    <row r="122" spans="3:21" ht="16.5" x14ac:dyDescent="0.3">
      <c r="C122" s="307" t="s">
        <v>47</v>
      </c>
      <c r="D122" s="308"/>
      <c r="E122" s="309"/>
      <c r="F122" s="1"/>
      <c r="G122" s="1"/>
      <c r="H122" s="1"/>
      <c r="I122" s="1"/>
      <c r="J122" s="1"/>
      <c r="K122" s="1"/>
      <c r="L122" s="1"/>
      <c r="M122" s="1"/>
      <c r="N122" s="1"/>
      <c r="O122" s="1"/>
      <c r="P122" s="1"/>
      <c r="Q122" s="1"/>
      <c r="R122" s="1"/>
      <c r="S122" s="1"/>
      <c r="T122" s="1"/>
      <c r="U122" s="1"/>
    </row>
    <row r="123" spans="3:21" ht="16.5" x14ac:dyDescent="0.3">
      <c r="C123" s="307" t="s">
        <v>47</v>
      </c>
      <c r="D123" s="308"/>
      <c r="E123" s="309"/>
      <c r="F123" s="1"/>
      <c r="G123" s="1"/>
      <c r="H123" s="1"/>
      <c r="I123" s="1"/>
      <c r="J123" s="1"/>
      <c r="K123" s="1"/>
      <c r="L123" s="1"/>
      <c r="M123" s="1"/>
      <c r="N123" s="1"/>
      <c r="O123" s="1"/>
      <c r="P123" s="1"/>
      <c r="Q123" s="1"/>
      <c r="R123" s="1"/>
      <c r="S123" s="1"/>
      <c r="T123" s="1"/>
      <c r="U123" s="1"/>
    </row>
    <row r="124" spans="3:21" ht="16.5" x14ac:dyDescent="0.3">
      <c r="C124" s="307" t="s">
        <v>47</v>
      </c>
      <c r="D124" s="308"/>
      <c r="E124" s="309"/>
      <c r="F124" s="1"/>
      <c r="G124" s="1"/>
      <c r="H124" s="1"/>
      <c r="I124" s="1"/>
      <c r="J124" s="1"/>
      <c r="K124" s="1"/>
      <c r="L124" s="1"/>
      <c r="M124" s="1"/>
      <c r="N124" s="1"/>
      <c r="O124" s="1"/>
      <c r="P124" s="1"/>
      <c r="Q124" s="1"/>
      <c r="R124" s="1"/>
      <c r="S124" s="1"/>
      <c r="T124" s="1"/>
      <c r="U124" s="1"/>
    </row>
    <row r="125" spans="3:21" ht="16.5" x14ac:dyDescent="0.3">
      <c r="C125" s="307" t="s">
        <v>47</v>
      </c>
      <c r="D125" s="308"/>
      <c r="E125" s="309"/>
      <c r="F125" s="1"/>
      <c r="G125" s="1"/>
      <c r="H125" s="1"/>
      <c r="I125" s="1"/>
      <c r="J125" s="1"/>
      <c r="K125" s="1"/>
      <c r="L125" s="1"/>
      <c r="M125" s="1"/>
      <c r="N125" s="1"/>
      <c r="O125" s="1"/>
      <c r="P125" s="1"/>
      <c r="Q125" s="1"/>
      <c r="R125" s="1"/>
      <c r="S125" s="1"/>
      <c r="T125" s="1"/>
      <c r="U125" s="1"/>
    </row>
    <row r="126" spans="3:21" ht="16.5" x14ac:dyDescent="0.3">
      <c r="C126" s="307" t="s">
        <v>47</v>
      </c>
      <c r="D126" s="308"/>
      <c r="E126" s="309"/>
      <c r="F126" s="1"/>
      <c r="G126" s="1"/>
      <c r="H126" s="1"/>
      <c r="I126" s="1"/>
      <c r="J126" s="1"/>
      <c r="K126" s="1"/>
      <c r="L126" s="1"/>
      <c r="M126" s="1"/>
      <c r="N126" s="1"/>
      <c r="O126" s="1"/>
      <c r="P126" s="1"/>
      <c r="Q126" s="1"/>
      <c r="R126" s="1"/>
      <c r="S126" s="1"/>
      <c r="T126" s="1"/>
      <c r="U126" s="1"/>
    </row>
    <row r="127" spans="3:21" ht="16.5" x14ac:dyDescent="0.3">
      <c r="C127" s="307" t="s">
        <v>47</v>
      </c>
      <c r="D127" s="308"/>
      <c r="E127" s="309"/>
      <c r="F127" s="1"/>
      <c r="G127" s="1"/>
      <c r="H127" s="1"/>
      <c r="I127" s="1"/>
      <c r="J127" s="1"/>
      <c r="K127" s="1"/>
      <c r="L127" s="1"/>
      <c r="M127" s="1"/>
      <c r="N127" s="1"/>
      <c r="O127" s="1"/>
      <c r="P127" s="1"/>
      <c r="Q127" s="1"/>
      <c r="R127" s="1"/>
      <c r="S127" s="1"/>
      <c r="T127" s="1"/>
      <c r="U127" s="1"/>
    </row>
    <row r="128" spans="3:21" ht="16.5" x14ac:dyDescent="0.3">
      <c r="C128" s="307" t="s">
        <v>47</v>
      </c>
      <c r="D128" s="308"/>
      <c r="E128" s="309"/>
      <c r="F128" s="1"/>
      <c r="G128" s="1"/>
      <c r="H128" s="1"/>
      <c r="I128" s="1"/>
      <c r="J128" s="1"/>
      <c r="K128" s="1"/>
      <c r="L128" s="1"/>
      <c r="M128" s="1"/>
      <c r="N128" s="1"/>
      <c r="O128" s="1"/>
      <c r="P128" s="1"/>
      <c r="Q128" s="1"/>
      <c r="R128" s="1"/>
      <c r="S128" s="1"/>
      <c r="T128" s="1"/>
      <c r="U128" s="1"/>
    </row>
    <row r="129" spans="3:21" ht="16.5" x14ac:dyDescent="0.3">
      <c r="C129" s="307" t="s">
        <v>47</v>
      </c>
      <c r="D129" s="308"/>
      <c r="E129" s="309"/>
      <c r="F129" s="1"/>
      <c r="G129" s="1"/>
      <c r="H129" s="1"/>
      <c r="I129" s="1"/>
      <c r="J129" s="1"/>
      <c r="K129" s="1"/>
      <c r="L129" s="1"/>
      <c r="M129" s="1"/>
      <c r="N129" s="1"/>
      <c r="O129" s="1"/>
      <c r="P129" s="1"/>
      <c r="Q129" s="1"/>
      <c r="R129" s="1"/>
      <c r="S129" s="1"/>
      <c r="T129" s="1"/>
      <c r="U129" s="1"/>
    </row>
    <row r="130" spans="3:21" ht="16.5" x14ac:dyDescent="0.3">
      <c r="C130" s="307" t="s">
        <v>47</v>
      </c>
      <c r="D130" s="308"/>
      <c r="E130" s="309"/>
      <c r="F130" s="1"/>
      <c r="G130" s="1"/>
      <c r="H130" s="1"/>
      <c r="I130" s="1"/>
      <c r="J130" s="1"/>
      <c r="K130" s="1"/>
      <c r="L130" s="1"/>
      <c r="M130" s="1"/>
      <c r="N130" s="1"/>
      <c r="O130" s="1"/>
      <c r="P130" s="1"/>
      <c r="Q130" s="1"/>
      <c r="R130" s="1"/>
      <c r="S130" s="1"/>
      <c r="T130" s="1"/>
      <c r="U130" s="1"/>
    </row>
    <row r="131" spans="3:21" ht="16.5" x14ac:dyDescent="0.3">
      <c r="C131" s="307" t="s">
        <v>47</v>
      </c>
      <c r="D131" s="308"/>
      <c r="E131" s="309"/>
      <c r="F131" s="1"/>
      <c r="G131" s="1"/>
      <c r="H131" s="1"/>
      <c r="I131" s="1"/>
      <c r="J131" s="1"/>
      <c r="K131" s="1"/>
      <c r="L131" s="1"/>
      <c r="M131" s="1"/>
      <c r="N131" s="1"/>
      <c r="O131" s="1"/>
      <c r="P131" s="1"/>
      <c r="Q131" s="1"/>
      <c r="R131" s="1"/>
      <c r="S131" s="1"/>
      <c r="T131" s="1"/>
      <c r="U131" s="1"/>
    </row>
    <row r="132" spans="3:21" ht="16.5" x14ac:dyDescent="0.3">
      <c r="C132" s="307" t="s">
        <v>47</v>
      </c>
      <c r="D132" s="308"/>
      <c r="E132" s="309"/>
      <c r="F132" s="1"/>
      <c r="G132" s="1"/>
      <c r="H132" s="1"/>
      <c r="I132" s="1"/>
      <c r="J132" s="1"/>
      <c r="K132" s="1"/>
      <c r="L132" s="1"/>
      <c r="M132" s="1"/>
      <c r="N132" s="1"/>
      <c r="O132" s="1"/>
      <c r="P132" s="1"/>
      <c r="Q132" s="1"/>
      <c r="R132" s="1"/>
      <c r="S132" s="1"/>
      <c r="T132" s="1"/>
      <c r="U132" s="1"/>
    </row>
    <row r="133" spans="3:21" ht="16.5" x14ac:dyDescent="0.3">
      <c r="C133" s="307" t="s">
        <v>47</v>
      </c>
      <c r="D133" s="308"/>
      <c r="E133" s="309"/>
      <c r="F133" s="1"/>
      <c r="G133" s="1"/>
      <c r="H133" s="1"/>
      <c r="I133" s="1"/>
      <c r="J133" s="1"/>
      <c r="K133" s="1"/>
      <c r="L133" s="1"/>
      <c r="M133" s="1"/>
      <c r="N133" s="1"/>
      <c r="O133" s="1"/>
      <c r="P133" s="1"/>
      <c r="Q133" s="1"/>
      <c r="R133" s="1"/>
      <c r="S133" s="1"/>
      <c r="T133" s="1"/>
      <c r="U133" s="1"/>
    </row>
  </sheetData>
  <sheetProtection sheet="1" objects="1" scenarios="1" formatColumns="0" formatRows="0"/>
  <mergeCells count="56">
    <mergeCell ref="C80:F80"/>
    <mergeCell ref="C73:F73"/>
    <mergeCell ref="C74:F74"/>
    <mergeCell ref="C75:F75"/>
    <mergeCell ref="C76:F76"/>
    <mergeCell ref="J4:K4"/>
    <mergeCell ref="L4:M4"/>
    <mergeCell ref="N4:O4"/>
    <mergeCell ref="C71:F71"/>
    <mergeCell ref="C72:F72"/>
    <mergeCell ref="C132:E132"/>
    <mergeCell ref="P4:Q4"/>
    <mergeCell ref="C2:U2"/>
    <mergeCell ref="C127:E127"/>
    <mergeCell ref="C118:E118"/>
    <mergeCell ref="C119:E119"/>
    <mergeCell ref="C120:E120"/>
    <mergeCell ref="C117:E117"/>
    <mergeCell ref="C57:M57"/>
    <mergeCell ref="C78:M78"/>
    <mergeCell ref="C59:F59"/>
    <mergeCell ref="C114:E114"/>
    <mergeCell ref="C96:F96"/>
    <mergeCell ref="C69:F69"/>
    <mergeCell ref="F4:G4"/>
    <mergeCell ref="H4:I4"/>
    <mergeCell ref="C116:E116"/>
    <mergeCell ref="C128:E128"/>
    <mergeCell ref="C129:E129"/>
    <mergeCell ref="C130:E130"/>
    <mergeCell ref="C131:E131"/>
    <mergeCell ref="C133:E133"/>
    <mergeCell ref="E82:G82"/>
    <mergeCell ref="C121:E121"/>
    <mergeCell ref="C122:E122"/>
    <mergeCell ref="C123:E123"/>
    <mergeCell ref="C124:E124"/>
    <mergeCell ref="C125:E125"/>
    <mergeCell ref="C126:E126"/>
    <mergeCell ref="C115:E115"/>
    <mergeCell ref="C101:F101"/>
    <mergeCell ref="C102:F102"/>
    <mergeCell ref="C103:F103"/>
    <mergeCell ref="C111:E111"/>
    <mergeCell ref="C112:E112"/>
    <mergeCell ref="C113:E113"/>
    <mergeCell ref="C109:E109"/>
    <mergeCell ref="C110:E110"/>
    <mergeCell ref="C107:E107"/>
    <mergeCell ref="C108:E108"/>
    <mergeCell ref="C82:D82"/>
    <mergeCell ref="C84:F84"/>
    <mergeCell ref="C105:F105"/>
    <mergeCell ref="C98:F98"/>
    <mergeCell ref="C99:F99"/>
    <mergeCell ref="C100:F100"/>
  </mergeCells>
  <conditionalFormatting sqref="E7:E9 E11:E25 E28:E29 E31:E32 D62:D67 G72:G76 G80 G84 D89:D94 G99:G103 E34 E51:E54">
    <cfRule type="containsText" dxfId="825" priority="50" operator="containsText" text="Select_Option">
      <formula>NOT(ISERROR(SEARCH("Select_Option",D7)))</formula>
    </cfRule>
  </conditionalFormatting>
  <conditionalFormatting sqref="E55">
    <cfRule type="containsText" dxfId="824" priority="46" operator="containsText" text="Select_Option">
      <formula>NOT(ISERROR(SEARCH("Select_Option",E55)))</formula>
    </cfRule>
  </conditionalFormatting>
  <conditionalFormatting sqref="E35">
    <cfRule type="containsText" dxfId="823" priority="43" operator="containsText" text="Select_Option">
      <formula>NOT(ISERROR(SEARCH("Select_Option",E35)))</formula>
    </cfRule>
  </conditionalFormatting>
  <conditionalFormatting sqref="E30">
    <cfRule type="containsText" dxfId="822" priority="40" operator="containsText" text="Select_Option">
      <formula>NOT(ISERROR(SEARCH("Select_Option",E30)))</formula>
    </cfRule>
  </conditionalFormatting>
  <conditionalFormatting sqref="E27">
    <cfRule type="containsText" dxfId="821" priority="37" operator="containsText" text="Select_Option">
      <formula>NOT(ISERROR(SEARCH("Select_Option",E27)))</formula>
    </cfRule>
  </conditionalFormatting>
  <conditionalFormatting sqref="E37">
    <cfRule type="containsText" dxfId="820" priority="34" operator="containsText" text="Select_Option">
      <formula>NOT(ISERROR(SEARCH("Select_Option",E37)))</formula>
    </cfRule>
  </conditionalFormatting>
  <conditionalFormatting sqref="E38">
    <cfRule type="containsText" dxfId="819" priority="31" operator="containsText" text="Select_Option">
      <formula>NOT(ISERROR(SEARCH("Select_Option",E38)))</formula>
    </cfRule>
  </conditionalFormatting>
  <conditionalFormatting sqref="E39">
    <cfRule type="containsText" dxfId="818" priority="28" operator="containsText" text="Select_Option">
      <formula>NOT(ISERROR(SEARCH("Select_Option",E39)))</formula>
    </cfRule>
  </conditionalFormatting>
  <conditionalFormatting sqref="E40">
    <cfRule type="containsText" dxfId="817" priority="25" operator="containsText" text="Select_Option">
      <formula>NOT(ISERROR(SEARCH("Select_Option",E40)))</formula>
    </cfRule>
  </conditionalFormatting>
  <conditionalFormatting sqref="E42">
    <cfRule type="containsText" dxfId="816" priority="22" operator="containsText" text="Select_Option">
      <formula>NOT(ISERROR(SEARCH("Select_Option",E42)))</formula>
    </cfRule>
  </conditionalFormatting>
  <conditionalFormatting sqref="E45">
    <cfRule type="containsText" dxfId="815" priority="19" operator="containsText" text="Select_Option">
      <formula>NOT(ISERROR(SEARCH("Select_Option",E45)))</formula>
    </cfRule>
  </conditionalFormatting>
  <conditionalFormatting sqref="E46">
    <cfRule type="containsText" dxfId="814" priority="16" operator="containsText" text="Select_Option">
      <formula>NOT(ISERROR(SEARCH("Select_Option",E46)))</formula>
    </cfRule>
  </conditionalFormatting>
  <conditionalFormatting sqref="E47">
    <cfRule type="containsText" dxfId="813" priority="13" operator="containsText" text="Select_Option">
      <formula>NOT(ISERROR(SEARCH("Select_Option",E47)))</formula>
    </cfRule>
  </conditionalFormatting>
  <conditionalFormatting sqref="E48">
    <cfRule type="containsText" dxfId="812" priority="10" operator="containsText" text="Select_Option">
      <formula>NOT(ISERROR(SEARCH("Select_Option",E48)))</formula>
    </cfRule>
  </conditionalFormatting>
  <conditionalFormatting sqref="E49">
    <cfRule type="containsText" dxfId="811" priority="7" operator="containsText" text="Select_Option">
      <formula>NOT(ISERROR(SEARCH("Select_Option",E49)))</formula>
    </cfRule>
  </conditionalFormatting>
  <conditionalFormatting sqref="F7:Q43 F45:Q55">
    <cfRule type="expression" dxfId="810" priority="4">
      <formula>$E7="YES"</formula>
    </cfRule>
  </conditionalFormatting>
  <conditionalFormatting sqref="F44:Q44">
    <cfRule type="expression" dxfId="809" priority="1">
      <formula>$E44="YES"</formula>
    </cfRule>
  </conditionalFormatting>
  <conditionalFormatting sqref="E44">
    <cfRule type="containsText" dxfId="808" priority="3" operator="containsText" text="Select_Option">
      <formula>NOT(ISERROR(SEARCH("Select_Option",E44)))</formula>
    </cfRule>
  </conditionalFormatting>
  <pageMargins left="0.7" right="0.7" top="0.75" bottom="0.75" header="0.3" footer="0.3"/>
  <pageSetup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48" id="{8D8C75AC-4BC2-473F-808F-BDD4BD7C677A}">
            <xm:f>LEFT('PRODUCT DETAILS'!$E$10,5)&lt;&gt;"Smart"</xm:f>
            <x14:dxf>
              <font>
                <color theme="0"/>
              </font>
              <fill>
                <patternFill patternType="lightUp">
                  <fgColor theme="0" tint="-0.24994659260841701"/>
                </patternFill>
              </fill>
            </x14:dxf>
          </x14:cfRule>
          <xm:sqref>G80 E82:G82 G84 D89:D94 C107:E133 C99:G103 C72:G76 D62:F67 E28:Q29 E7:Q9 E11:Q25 E31:Q32 E34:Q34</xm:sqref>
        </x14:conditionalFormatting>
        <x14:conditionalFormatting xmlns:xm="http://schemas.microsoft.com/office/excel/2006/main">
          <x14:cfRule type="expression" priority="47" id="{EC968C06-32EC-46D4-9ADF-B92DD93FC7D6}">
            <xm:f>LEFT('PRODUCT DETAILS'!$E$10,5)&lt;&gt;"Smart"</xm:f>
            <x14:dxf>
              <font>
                <color theme="0"/>
              </font>
              <fill>
                <patternFill patternType="lightUp">
                  <fgColor theme="0" tint="-0.24994659260841701"/>
                </patternFill>
              </fill>
            </x14:dxf>
          </x14:cfRule>
          <xm:sqref>E51:Q54</xm:sqref>
        </x14:conditionalFormatting>
        <x14:conditionalFormatting xmlns:xm="http://schemas.microsoft.com/office/excel/2006/main">
          <x14:cfRule type="expression" priority="44" id="{3D8C0004-A6B4-4461-A00E-0F3ADB268EC3}">
            <xm:f>LEFT('PRODUCT DETAILS'!$E$10,5)&lt;&gt;"Smart"</xm:f>
            <x14:dxf>
              <font>
                <color theme="0"/>
              </font>
              <fill>
                <patternFill patternType="lightUp">
                  <fgColor theme="0" tint="-0.24994659260841701"/>
                </patternFill>
              </fill>
            </x14:dxf>
          </x14:cfRule>
          <xm:sqref>E55:Q55</xm:sqref>
        </x14:conditionalFormatting>
        <x14:conditionalFormatting xmlns:xm="http://schemas.microsoft.com/office/excel/2006/main">
          <x14:cfRule type="expression" priority="41" id="{D4E51FCC-528B-411E-8FB2-D4BBA1DE817B}">
            <xm:f>LEFT('PRODUCT DETAILS'!$E$10,5)&lt;&gt;"Smart"</xm:f>
            <x14:dxf>
              <font>
                <color theme="0"/>
              </font>
              <fill>
                <patternFill patternType="lightUp">
                  <fgColor theme="0" tint="-0.24994659260841701"/>
                </patternFill>
              </fill>
            </x14:dxf>
          </x14:cfRule>
          <xm:sqref>E35:Q35</xm:sqref>
        </x14:conditionalFormatting>
        <x14:conditionalFormatting xmlns:xm="http://schemas.microsoft.com/office/excel/2006/main">
          <x14:cfRule type="expression" priority="38" id="{8E0725EA-8FB2-4BFB-949F-1CC8C72973D7}">
            <xm:f>LEFT('PRODUCT DETAILS'!$E$10,5)&lt;&gt;"Smart"</xm:f>
            <x14:dxf>
              <font>
                <color theme="0"/>
              </font>
              <fill>
                <patternFill patternType="lightUp">
                  <fgColor theme="0" tint="-0.24994659260841701"/>
                </patternFill>
              </fill>
            </x14:dxf>
          </x14:cfRule>
          <xm:sqref>E30:Q30</xm:sqref>
        </x14:conditionalFormatting>
        <x14:conditionalFormatting xmlns:xm="http://schemas.microsoft.com/office/excel/2006/main">
          <x14:cfRule type="expression" priority="35" id="{E4E806E9-34CE-4C53-A07A-C27419AA5908}">
            <xm:f>LEFT('PRODUCT DETAILS'!$E$10,5)&lt;&gt;"Smart"</xm:f>
            <x14:dxf>
              <font>
                <color theme="0"/>
              </font>
              <fill>
                <patternFill patternType="lightUp">
                  <fgColor theme="0" tint="-0.24994659260841701"/>
                </patternFill>
              </fill>
            </x14:dxf>
          </x14:cfRule>
          <xm:sqref>E27:Q27</xm:sqref>
        </x14:conditionalFormatting>
        <x14:conditionalFormatting xmlns:xm="http://schemas.microsoft.com/office/excel/2006/main">
          <x14:cfRule type="expression" priority="32" id="{0827A1EA-FC6C-4E79-BC6D-91500551F637}">
            <xm:f>LEFT('PRODUCT DETAILS'!$E$10,5)&lt;&gt;"Smart"</xm:f>
            <x14:dxf>
              <font>
                <color theme="0"/>
              </font>
              <fill>
                <patternFill patternType="lightUp">
                  <fgColor theme="0" tint="-0.24994659260841701"/>
                </patternFill>
              </fill>
            </x14:dxf>
          </x14:cfRule>
          <xm:sqref>E37:Q37</xm:sqref>
        </x14:conditionalFormatting>
        <x14:conditionalFormatting xmlns:xm="http://schemas.microsoft.com/office/excel/2006/main">
          <x14:cfRule type="expression" priority="29" id="{4459604B-8823-44A0-B9A1-7330A82FEF96}">
            <xm:f>LEFT('PRODUCT DETAILS'!$E$10,5)&lt;&gt;"Smart"</xm:f>
            <x14:dxf>
              <font>
                <color theme="0"/>
              </font>
              <fill>
                <patternFill patternType="lightUp">
                  <fgColor theme="0" tint="-0.24994659260841701"/>
                </patternFill>
              </fill>
            </x14:dxf>
          </x14:cfRule>
          <xm:sqref>E38:Q38</xm:sqref>
        </x14:conditionalFormatting>
        <x14:conditionalFormatting xmlns:xm="http://schemas.microsoft.com/office/excel/2006/main">
          <x14:cfRule type="expression" priority="26" id="{B9D72F85-792A-42CF-B934-4CF5B9986E23}">
            <xm:f>LEFT('PRODUCT DETAILS'!$E$10,5)&lt;&gt;"Smart"</xm:f>
            <x14:dxf>
              <font>
                <color theme="0"/>
              </font>
              <fill>
                <patternFill patternType="lightUp">
                  <fgColor theme="0" tint="-0.24994659260841701"/>
                </patternFill>
              </fill>
            </x14:dxf>
          </x14:cfRule>
          <xm:sqref>E39:Q39</xm:sqref>
        </x14:conditionalFormatting>
        <x14:conditionalFormatting xmlns:xm="http://schemas.microsoft.com/office/excel/2006/main">
          <x14:cfRule type="expression" priority="23" id="{CE5DCA8C-7DC9-4B06-B0B4-8B5E4AF151AB}">
            <xm:f>LEFT('PRODUCT DETAILS'!$E$10,5)&lt;&gt;"Smart"</xm:f>
            <x14:dxf>
              <font>
                <color theme="0"/>
              </font>
              <fill>
                <patternFill patternType="lightUp">
                  <fgColor theme="0" tint="-0.24994659260841701"/>
                </patternFill>
              </fill>
            </x14:dxf>
          </x14:cfRule>
          <xm:sqref>E40:Q40</xm:sqref>
        </x14:conditionalFormatting>
        <x14:conditionalFormatting xmlns:xm="http://schemas.microsoft.com/office/excel/2006/main">
          <x14:cfRule type="expression" priority="20" id="{DDDFAAEE-E1FA-4870-8BE1-36C071AD7A8C}">
            <xm:f>LEFT('PRODUCT DETAILS'!$E$10,5)&lt;&gt;"Smart"</xm:f>
            <x14:dxf>
              <font>
                <color theme="0"/>
              </font>
              <fill>
                <patternFill patternType="lightUp">
                  <fgColor theme="0" tint="-0.24994659260841701"/>
                </patternFill>
              </fill>
            </x14:dxf>
          </x14:cfRule>
          <xm:sqref>E42:Q42</xm:sqref>
        </x14:conditionalFormatting>
        <x14:conditionalFormatting xmlns:xm="http://schemas.microsoft.com/office/excel/2006/main">
          <x14:cfRule type="expression" priority="17" id="{268B706D-076B-4ED4-BB47-2FB784946A41}">
            <xm:f>LEFT('PRODUCT DETAILS'!$E$10,5)&lt;&gt;"Smart"</xm:f>
            <x14:dxf>
              <font>
                <color theme="0"/>
              </font>
              <fill>
                <patternFill patternType="lightUp">
                  <fgColor theme="0" tint="-0.24994659260841701"/>
                </patternFill>
              </fill>
            </x14:dxf>
          </x14:cfRule>
          <xm:sqref>E45:Q45</xm:sqref>
        </x14:conditionalFormatting>
        <x14:conditionalFormatting xmlns:xm="http://schemas.microsoft.com/office/excel/2006/main">
          <x14:cfRule type="expression" priority="14" id="{7D85108A-D689-4C6E-B26D-F721846E3A44}">
            <xm:f>LEFT('PRODUCT DETAILS'!$E$10,5)&lt;&gt;"Smart"</xm:f>
            <x14:dxf>
              <font>
                <color theme="0"/>
              </font>
              <fill>
                <patternFill patternType="lightUp">
                  <fgColor theme="0" tint="-0.24994659260841701"/>
                </patternFill>
              </fill>
            </x14:dxf>
          </x14:cfRule>
          <xm:sqref>E46:Q46</xm:sqref>
        </x14:conditionalFormatting>
        <x14:conditionalFormatting xmlns:xm="http://schemas.microsoft.com/office/excel/2006/main">
          <x14:cfRule type="expression" priority="11" id="{6CF1D433-2974-4DCD-A1BC-2D4B53C8C796}">
            <xm:f>LEFT('PRODUCT DETAILS'!$E$10,5)&lt;&gt;"Smart"</xm:f>
            <x14:dxf>
              <font>
                <color theme="0"/>
              </font>
              <fill>
                <patternFill patternType="lightUp">
                  <fgColor theme="0" tint="-0.24994659260841701"/>
                </patternFill>
              </fill>
            </x14:dxf>
          </x14:cfRule>
          <xm:sqref>E47:Q47</xm:sqref>
        </x14:conditionalFormatting>
        <x14:conditionalFormatting xmlns:xm="http://schemas.microsoft.com/office/excel/2006/main">
          <x14:cfRule type="expression" priority="8" id="{C2B2F288-762C-4EFE-A803-6BABA1D8CAB0}">
            <xm:f>LEFT('PRODUCT DETAILS'!$E$10,5)&lt;&gt;"Smart"</xm:f>
            <x14:dxf>
              <font>
                <color theme="0"/>
              </font>
              <fill>
                <patternFill patternType="lightUp">
                  <fgColor theme="0" tint="-0.24994659260841701"/>
                </patternFill>
              </fill>
            </x14:dxf>
          </x14:cfRule>
          <xm:sqref>E48:Q48</xm:sqref>
        </x14:conditionalFormatting>
        <x14:conditionalFormatting xmlns:xm="http://schemas.microsoft.com/office/excel/2006/main">
          <x14:cfRule type="expression" priority="5" id="{0182BD76-7CCA-4E02-B4DC-7B8E2AC89B07}">
            <xm:f>LEFT('PRODUCT DETAILS'!$E$10,5)&lt;&gt;"Smart"</xm:f>
            <x14:dxf>
              <font>
                <color theme="0"/>
              </font>
              <fill>
                <patternFill patternType="lightUp">
                  <fgColor theme="0" tint="-0.24994659260841701"/>
                </patternFill>
              </fill>
            </x14:dxf>
          </x14:cfRule>
          <xm:sqref>E49:Q49</xm:sqref>
        </x14:conditionalFormatting>
        <x14:conditionalFormatting xmlns:xm="http://schemas.microsoft.com/office/excel/2006/main">
          <x14:cfRule type="expression" priority="2" id="{923163AB-7027-41FD-B17E-0998D16F6B5D}">
            <xm:f>LEFT('PRODUCT DETAILS'!$E$10,5)&lt;&gt;"Smart"</xm:f>
            <x14:dxf>
              <font>
                <color theme="0"/>
              </font>
              <fill>
                <patternFill patternType="lightUp">
                  <fgColor theme="0" tint="-0.24994659260841701"/>
                </patternFill>
              </fill>
            </x14:dxf>
          </x14:cfRule>
          <xm:sqref>E44:Q44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14:formula1>
            <xm:f>_reference!$C$1:$C$3</xm:f>
          </x14:formula1>
          <xm:sqref>D62:D67 G84 D89:D94 G72:G76 E7:E9 G99:G103 E11:E25 E27:E32 E34:E35 E42 E37:E40 E44:E49 E51:E55</xm:sqref>
        </x14:dataValidation>
        <x14:dataValidation type="list" allowBlank="1" showInputMessage="1" showErrorMessage="1">
          <x14:formula1>
            <xm:f>_reference!$C$80:$C$83</xm:f>
          </x14:formula1>
          <xm:sqref>G80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3ba35f4e-8b96-4099-9927-224aa92e6782">PQTWXWH5UFTS-128-8</_dlc_DocId>
    <_dlc_DocIdUrl xmlns="3ba35f4e-8b96-4099-9927-224aa92e6782">
      <Url>http://world/job/project_management/certification/marketing_assets_guidelines/_layouts/15/DocIdRedir.aspx?ID=PQTWXWH5UFTS-128-8</Url>
      <Description>PQTWXWH5UFTS-128-8</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005480E5486081408028696C3EC799FE" ma:contentTypeVersion="0" ma:contentTypeDescription="Create a new document." ma:contentTypeScope="" ma:versionID="21640752cb439fd9eafdaf8143fd12dd">
  <xsd:schema xmlns:xsd="http://www.w3.org/2001/XMLSchema" xmlns:xs="http://www.w3.org/2001/XMLSchema" xmlns:p="http://schemas.microsoft.com/office/2006/metadata/properties" xmlns:ns2="3ba35f4e-8b96-4099-9927-224aa92e6782" targetNamespace="http://schemas.microsoft.com/office/2006/metadata/properties" ma:root="true" ma:fieldsID="758f80fd06070d5449b446295e570eda" ns2:_="">
    <xsd:import namespace="3ba35f4e-8b96-4099-9927-224aa92e67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a35f4e-8b96-4099-9927-224aa92e67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2D99BB4-2419-49DB-9626-4194E7001CB0}">
  <ds:schemaRefs>
    <ds:schemaRef ds:uri="3ba35f4e-8b96-4099-9927-224aa92e6782"/>
    <ds:schemaRef ds:uri="http://purl.org/dc/dcmitype/"/>
    <ds:schemaRef ds:uri="http://schemas.microsoft.com/office/2006/metadata/properties"/>
    <ds:schemaRef ds:uri="http://purl.org/dc/elements/1.1/"/>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D12EFAB-6AB3-455E-A2CC-444C0AA3C0AA}">
  <ds:schemaRefs>
    <ds:schemaRef ds:uri="http://schemas.microsoft.com/sharepoint/events"/>
  </ds:schemaRefs>
</ds:datastoreItem>
</file>

<file path=customXml/itemProps3.xml><?xml version="1.0" encoding="utf-8"?>
<ds:datastoreItem xmlns:ds="http://schemas.openxmlformats.org/officeDocument/2006/customXml" ds:itemID="{9419E158-E9D3-4334-A671-8DFBDD2C45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a35f4e-8b96-4099-9927-224aa92e67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3FB3B7C-7D2D-4DF3-AC25-D29A1DBEA48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vt:i4>
      </vt:variant>
    </vt:vector>
  </HeadingPairs>
  <TitlesOfParts>
    <vt:vector size="13" baseType="lpstr">
      <vt:lpstr>INSTRUCTIONS</vt:lpstr>
      <vt:lpstr>PRODUCT DETAILS</vt:lpstr>
      <vt:lpstr>INCLUDED PRODUCTS</vt:lpstr>
      <vt:lpstr>_reference</vt:lpstr>
      <vt:lpstr>AVAILABILITIES &amp; BINARIES</vt:lpstr>
      <vt:lpstr>MARKETING INFO</vt:lpstr>
      <vt:lpstr>ARTWORK</vt:lpstr>
      <vt:lpstr>TRAILERS</vt:lpstr>
      <vt:lpstr>CONSUMABLE INFO</vt:lpstr>
      <vt:lpstr>SRP</vt:lpstr>
      <vt:lpstr>WSP</vt:lpstr>
      <vt:lpstr>SMARTGLASS</vt:lpstr>
      <vt:lpstr>'INCLUDED PRODUCTS'!Zone_d_impression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Xbox One Catalog Availability Submission Form v5.6</dc:title>
  <dc:creator>Microsoft Corporation</dc:creator>
  <cp:lastModifiedBy>Victor Evrard</cp:lastModifiedBy>
  <dcterms:created xsi:type="dcterms:W3CDTF">2013-09-29T01:18:52Z</dcterms:created>
  <dcterms:modified xsi:type="dcterms:W3CDTF">2014-09-30T08:23:51Z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0x010100005480E5486081408028696C3EC799FE</vt:lpwstr>
  </property>
  <property fmtid="{D5CDD505-2E9C-101B-9397-08002B2CF9AE}" pid="3" name="IsMyDocuments">
    <vt:bool>true</vt:bool>
  </property>
  <property fmtid="{D5CDD505-2E9C-101B-9397-08002B2CF9AE}" pid="4" name="_dlc_DocIdItemGuid">
    <vt:lpwstr>ecc81429-f135-491a-833b-7addf94775f8</vt:lpwstr>
  </property>
</Properties>
</file>